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user\Desktop\UPS\03 PROJETS\BUNIA_casernement\1-BET\5-PROJET\5-DCE\PIECES ECRITES\"/>
    </mc:Choice>
  </mc:AlternateContent>
  <xr:revisionPtr revIDLastSave="0" documentId="13_ncr:1_{D18373BA-CD27-4737-890C-4810A53DE669}" xr6:coauthVersionLast="47" xr6:coauthVersionMax="47" xr10:uidLastSave="{00000000-0000-0000-0000-000000000000}"/>
  <bookViews>
    <workbookView xWindow="28680" yWindow="-120" windowWidth="29040" windowHeight="15720" tabRatio="887" firstSheet="12" activeTab="20" xr2:uid="{00000000-000D-0000-FFFF-FFFF00000000}"/>
  </bookViews>
  <sheets>
    <sheet name="RECAPITULATION" sheetId="18" r:id="rId1"/>
    <sheet name="COMMANDEMENT S1-S2" sheetId="21" r:id="rId2"/>
    <sheet name="BPU CdT S1-S2" sheetId="48" r:id="rId3"/>
    <sheet name="COMMANDEMENT S3-S4" sheetId="28" r:id="rId4"/>
    <sheet name="BPU CdT S2-S3" sheetId="49" r:id="rId5"/>
    <sheet name="INFANTERIE" sheetId="9" r:id="rId6"/>
    <sheet name="BPU INF" sheetId="41" r:id="rId7"/>
    <sheet name="COMPAGNIE EM SV" sheetId="16" r:id="rId8"/>
    <sheet name="BPU EM SV" sheetId="44" r:id="rId9"/>
    <sheet name="COMPAGNIE CAS" sheetId="23" r:id="rId10"/>
    <sheet name="BPU CAS" sheetId="45" r:id="rId11"/>
    <sheet name="ASS. AUTONOME INF" sheetId="38" r:id="rId12"/>
    <sheet name="BPU ASS AUT" sheetId="47" r:id="rId13"/>
    <sheet name="CANTINE" sheetId="30" r:id="rId14"/>
    <sheet name="BPU CANTINE" sheetId="50" r:id="rId15"/>
    <sheet name="TOILETTES EXT OFF" sheetId="35" r:id="rId16"/>
    <sheet name="TOILETTES EXT TROUPE" sheetId="31" r:id="rId17"/>
    <sheet name="CACHOT" sheetId="34" r:id="rId18"/>
    <sheet name="DISPENSAIRE" sheetId="46" r:id="rId19"/>
    <sheet name="BPU DISPENSAIRE" sheetId="51" r:id="rId20"/>
    <sheet name="SOUTE A MINUTION" sheetId="32" r:id="rId21"/>
    <sheet name="ROUTE" sheetId="39" r:id="rId22"/>
    <sheet name="BPU ROUTE" sheetId="60" r:id="rId23"/>
    <sheet name="ADDUCTION GENERALE" sheetId="40" r:id="rId24"/>
    <sheet name="BPU ADDUCTION GEN" sheetId="43" r:id="rId25"/>
    <sheet name="ALIMENTATION ET ECLAIRAGE EXT" sheetId="42" r:id="rId26"/>
    <sheet name="BPU ALIMENTATION ECLAIRAGE EXT" sheetId="59" r:id="rId2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2" i="46" l="1"/>
  <c r="F93" i="46"/>
  <c r="F94" i="46"/>
  <c r="F95" i="46"/>
  <c r="F96" i="46"/>
  <c r="F97" i="46"/>
  <c r="F98" i="46"/>
  <c r="F99" i="46"/>
  <c r="F100" i="46"/>
  <c r="F101" i="46"/>
  <c r="F102" i="46"/>
  <c r="F103" i="46"/>
  <c r="F104" i="46"/>
  <c r="F105" i="46"/>
  <c r="F106" i="46"/>
  <c r="F107" i="46"/>
  <c r="F108" i="46"/>
  <c r="F109" i="46"/>
  <c r="F110" i="46"/>
  <c r="F111" i="46"/>
  <c r="F91" i="46"/>
  <c r="F74" i="31"/>
  <c r="F75" i="31" s="1"/>
  <c r="F71" i="31"/>
  <c r="F70" i="31"/>
  <c r="F69" i="31"/>
  <c r="F68" i="31"/>
  <c r="F67" i="31"/>
  <c r="F66" i="31"/>
  <c r="F65" i="31"/>
  <c r="F62" i="31"/>
  <c r="F61" i="31"/>
  <c r="F60" i="31"/>
  <c r="F63" i="31" s="1"/>
  <c r="F57" i="31"/>
  <c r="F58" i="31" s="1"/>
  <c r="F72" i="35"/>
  <c r="F73" i="35" s="1"/>
  <c r="F69" i="35"/>
  <c r="F68" i="35"/>
  <c r="F67" i="35"/>
  <c r="F66" i="35"/>
  <c r="F65" i="35"/>
  <c r="F64" i="35"/>
  <c r="F63" i="35"/>
  <c r="F62" i="35"/>
  <c r="F61" i="35"/>
  <c r="F58" i="35"/>
  <c r="F57" i="35"/>
  <c r="F56" i="35"/>
  <c r="F53" i="35"/>
  <c r="F54" i="35" s="1"/>
  <c r="F112" i="46" l="1"/>
  <c r="F70" i="35"/>
  <c r="F59" i="35"/>
  <c r="F74" i="35" s="1"/>
  <c r="F72" i="31"/>
  <c r="F76" i="31" s="1"/>
  <c r="F53" i="32" l="1"/>
  <c r="D10" i="39"/>
  <c r="F85" i="46"/>
  <c r="F86" i="46"/>
  <c r="F79" i="46"/>
  <c r="F80" i="46"/>
  <c r="F41" i="46" l="1"/>
  <c r="F40" i="46"/>
  <c r="F47" i="46"/>
  <c r="F50" i="46"/>
  <c r="F27" i="28"/>
  <c r="F46" i="21"/>
  <c r="F25" i="21"/>
  <c r="F48" i="46"/>
  <c r="F25" i="46"/>
  <c r="F24" i="46"/>
  <c r="F84" i="46"/>
  <c r="F83" i="46"/>
  <c r="F78" i="46"/>
  <c r="F77" i="46"/>
  <c r="F76" i="46"/>
  <c r="F75" i="46"/>
  <c r="F74" i="46"/>
  <c r="F73" i="46"/>
  <c r="F72" i="46"/>
  <c r="F71" i="46"/>
  <c r="F70" i="46"/>
  <c r="F69" i="46"/>
  <c r="F66" i="46"/>
  <c r="F65" i="46"/>
  <c r="F64" i="46"/>
  <c r="F61" i="46"/>
  <c r="F62" i="46" s="1"/>
  <c r="F56" i="46"/>
  <c r="F55" i="46"/>
  <c r="F54" i="46"/>
  <c r="F49" i="46"/>
  <c r="F46" i="46"/>
  <c r="F45" i="46"/>
  <c r="F36" i="46"/>
  <c r="F35" i="46"/>
  <c r="F34" i="46"/>
  <c r="F33" i="46"/>
  <c r="F32" i="46"/>
  <c r="F31" i="46"/>
  <c r="F27" i="46"/>
  <c r="F26" i="46"/>
  <c r="F23" i="46"/>
  <c r="F22" i="46"/>
  <c r="F21" i="46"/>
  <c r="F17" i="46"/>
  <c r="F16" i="46"/>
  <c r="F15" i="46"/>
  <c r="F14" i="46"/>
  <c r="F13" i="46"/>
  <c r="F12" i="46"/>
  <c r="F11" i="46"/>
  <c r="F10" i="46"/>
  <c r="F9" i="46"/>
  <c r="F78" i="30"/>
  <c r="F62" i="9"/>
  <c r="F63" i="9" s="1"/>
  <c r="F65" i="9"/>
  <c r="F68" i="9" s="1"/>
  <c r="F66" i="9"/>
  <c r="F67" i="9"/>
  <c r="F70" i="9"/>
  <c r="F71" i="9"/>
  <c r="F72" i="9"/>
  <c r="F73" i="9"/>
  <c r="F74" i="9"/>
  <c r="F75" i="9"/>
  <c r="F76" i="9"/>
  <c r="F77" i="9"/>
  <c r="F78" i="9"/>
  <c r="F79" i="9"/>
  <c r="F80" i="9"/>
  <c r="F81" i="9"/>
  <c r="F84" i="9"/>
  <c r="F85" i="9" s="1"/>
  <c r="F26" i="40"/>
  <c r="F25" i="40"/>
  <c r="F24" i="40"/>
  <c r="F23" i="40"/>
  <c r="F22" i="40"/>
  <c r="F21" i="40"/>
  <c r="F17" i="40"/>
  <c r="F16" i="40"/>
  <c r="F15" i="40"/>
  <c r="F14" i="40"/>
  <c r="F10" i="40"/>
  <c r="F9" i="40"/>
  <c r="F8" i="40"/>
  <c r="F7" i="40"/>
  <c r="F11" i="40" s="1"/>
  <c r="F54" i="32"/>
  <c r="F26" i="42"/>
  <c r="F25" i="42"/>
  <c r="F21" i="42"/>
  <c r="F17" i="42"/>
  <c r="F16" i="42"/>
  <c r="F15" i="42"/>
  <c r="F14" i="42"/>
  <c r="F13" i="42"/>
  <c r="F12" i="42"/>
  <c r="F11" i="42"/>
  <c r="F10" i="42"/>
  <c r="F9" i="42"/>
  <c r="F8" i="42"/>
  <c r="F7" i="42"/>
  <c r="F87" i="46" l="1"/>
  <c r="F18" i="42"/>
  <c r="F42" i="46"/>
  <c r="F81" i="46"/>
  <c r="F51" i="46"/>
  <c r="F57" i="46"/>
  <c r="F67" i="46"/>
  <c r="F37" i="46"/>
  <c r="F28" i="46"/>
  <c r="F18" i="46"/>
  <c r="F27" i="42"/>
  <c r="F22" i="42"/>
  <c r="F82" i="9"/>
  <c r="F27" i="40"/>
  <c r="F18" i="40"/>
  <c r="F117" i="28"/>
  <c r="F116" i="28"/>
  <c r="F115" i="28"/>
  <c r="F114" i="28"/>
  <c r="F113" i="28"/>
  <c r="F112" i="28"/>
  <c r="F111" i="28"/>
  <c r="F110" i="28"/>
  <c r="F109" i="28"/>
  <c r="F108" i="28"/>
  <c r="F107" i="28"/>
  <c r="F106" i="28"/>
  <c r="F105" i="28"/>
  <c r="F104" i="28"/>
  <c r="F103" i="28"/>
  <c r="F102" i="28"/>
  <c r="F101" i="28"/>
  <c r="F100" i="28"/>
  <c r="F99" i="28"/>
  <c r="F98" i="28"/>
  <c r="F97" i="28"/>
  <c r="F96" i="28"/>
  <c r="F95" i="28"/>
  <c r="F89" i="23"/>
  <c r="F89" i="16"/>
  <c r="F88" i="46" l="1"/>
  <c r="F114" i="46" s="1"/>
  <c r="E30" i="18" s="1"/>
  <c r="E32" i="18" s="1"/>
  <c r="F29" i="42"/>
  <c r="E26" i="18" s="1"/>
  <c r="F29" i="40"/>
  <c r="E24" i="18" s="1"/>
  <c r="F25" i="32"/>
  <c r="F24" i="32"/>
  <c r="F52" i="32" l="1"/>
  <c r="F84" i="23"/>
  <c r="F85" i="23" s="1"/>
  <c r="F81" i="23"/>
  <c r="F80" i="23"/>
  <c r="F79" i="23"/>
  <c r="F78" i="23"/>
  <c r="F77" i="23"/>
  <c r="F76" i="23"/>
  <c r="F75" i="23"/>
  <c r="F74" i="23"/>
  <c r="F73" i="23"/>
  <c r="F72" i="23"/>
  <c r="F71" i="23"/>
  <c r="F70" i="23"/>
  <c r="F67" i="23"/>
  <c r="F66" i="23"/>
  <c r="F65" i="23"/>
  <c r="F62" i="23"/>
  <c r="F63" i="23" s="1"/>
  <c r="F51" i="23"/>
  <c r="F27" i="23"/>
  <c r="F90" i="16"/>
  <c r="F91" i="16"/>
  <c r="F92" i="16"/>
  <c r="F93" i="16"/>
  <c r="F94" i="16"/>
  <c r="F95" i="16"/>
  <c r="F96" i="16"/>
  <c r="F97" i="16"/>
  <c r="F98" i="16"/>
  <c r="F99" i="16"/>
  <c r="F100" i="16"/>
  <c r="F101" i="16"/>
  <c r="F102" i="16"/>
  <c r="F103" i="16"/>
  <c r="F104" i="16"/>
  <c r="F105" i="16"/>
  <c r="F106" i="16"/>
  <c r="F107" i="16"/>
  <c r="F108" i="16"/>
  <c r="F109" i="16"/>
  <c r="F110" i="16"/>
  <c r="F111" i="16"/>
  <c r="F84" i="16"/>
  <c r="F85" i="16" s="1"/>
  <c r="F81" i="16"/>
  <c r="F80" i="16"/>
  <c r="F79" i="16"/>
  <c r="F78" i="16"/>
  <c r="F77" i="16"/>
  <c r="F76" i="16"/>
  <c r="F75" i="16"/>
  <c r="F74" i="16"/>
  <c r="F73" i="16"/>
  <c r="F72" i="16"/>
  <c r="F71" i="16"/>
  <c r="F70" i="16"/>
  <c r="F67" i="16"/>
  <c r="F66" i="16"/>
  <c r="F65" i="16"/>
  <c r="F62" i="16"/>
  <c r="F63" i="16" s="1"/>
  <c r="F51" i="16"/>
  <c r="F50" i="16"/>
  <c r="F49" i="16"/>
  <c r="F48" i="16"/>
  <c r="F47" i="16"/>
  <c r="F46" i="16"/>
  <c r="F27" i="16"/>
  <c r="F68" i="23" l="1"/>
  <c r="F112" i="16"/>
  <c r="F82" i="23"/>
  <c r="F68" i="16"/>
  <c r="F52" i="16"/>
  <c r="F82" i="16"/>
  <c r="F86" i="16" l="1"/>
  <c r="F87" i="31"/>
  <c r="F86" i="31"/>
  <c r="F85" i="31"/>
  <c r="F84" i="31"/>
  <c r="F83" i="31"/>
  <c r="F82" i="31"/>
  <c r="F81" i="31"/>
  <c r="F80" i="31"/>
  <c r="F79" i="31"/>
  <c r="F85" i="35"/>
  <c r="F84" i="35"/>
  <c r="F83" i="35"/>
  <c r="F82" i="35"/>
  <c r="F81" i="35"/>
  <c r="F80" i="35"/>
  <c r="F79" i="35"/>
  <c r="F78" i="35"/>
  <c r="F77" i="35"/>
  <c r="F86" i="35" l="1"/>
  <c r="F15" i="39"/>
  <c r="F14" i="39"/>
  <c r="F16" i="39" s="1"/>
  <c r="F8" i="39"/>
  <c r="F9" i="39"/>
  <c r="F10" i="39"/>
  <c r="F7" i="39"/>
  <c r="F11" i="39" l="1"/>
  <c r="F18" i="39" s="1"/>
  <c r="E22" i="18" s="1"/>
  <c r="E9" i="18" l="1"/>
  <c r="F51" i="32"/>
  <c r="F55" i="32" s="1"/>
  <c r="F10" i="32"/>
  <c r="F12" i="38" l="1"/>
  <c r="F11" i="38"/>
  <c r="F10" i="38"/>
  <c r="F9" i="38"/>
  <c r="F8" i="38"/>
  <c r="F7" i="38"/>
  <c r="F83" i="34"/>
  <c r="F82" i="34"/>
  <c r="F81" i="34"/>
  <c r="F80" i="34"/>
  <c r="F79" i="34"/>
  <c r="F78" i="34"/>
  <c r="F75" i="34"/>
  <c r="F74" i="34"/>
  <c r="F73" i="34"/>
  <c r="F72" i="34"/>
  <c r="F71" i="34"/>
  <c r="F70" i="34"/>
  <c r="F69" i="34"/>
  <c r="F68" i="34"/>
  <c r="F67" i="34"/>
  <c r="F66" i="34"/>
  <c r="F65" i="34"/>
  <c r="F64" i="34"/>
  <c r="F63" i="34"/>
  <c r="F62" i="34"/>
  <c r="F59" i="34"/>
  <c r="F58" i="34"/>
  <c r="F57" i="34"/>
  <c r="F54" i="34"/>
  <c r="F55" i="34" s="1"/>
  <c r="F86" i="30"/>
  <c r="F85" i="30"/>
  <c r="F84" i="30"/>
  <c r="F83" i="30"/>
  <c r="F82" i="30"/>
  <c r="F81" i="30"/>
  <c r="F77" i="30"/>
  <c r="F76" i="30"/>
  <c r="F75" i="30"/>
  <c r="F74" i="30"/>
  <c r="F73" i="30"/>
  <c r="F72" i="30"/>
  <c r="F71" i="30"/>
  <c r="F70" i="30"/>
  <c r="F69" i="30"/>
  <c r="F68" i="30"/>
  <c r="F67" i="30"/>
  <c r="F66" i="30"/>
  <c r="F63" i="30"/>
  <c r="F62" i="30"/>
  <c r="F61" i="30"/>
  <c r="F58" i="30"/>
  <c r="F59" i="30" s="1"/>
  <c r="F111" i="23"/>
  <c r="F110" i="23"/>
  <c r="F109" i="23"/>
  <c r="F108" i="23"/>
  <c r="F107" i="23"/>
  <c r="F106" i="23"/>
  <c r="F105" i="23"/>
  <c r="F104" i="23"/>
  <c r="F103" i="23"/>
  <c r="F102" i="23"/>
  <c r="F101" i="23"/>
  <c r="F100" i="23"/>
  <c r="F99" i="23"/>
  <c r="F98" i="23"/>
  <c r="F97" i="23"/>
  <c r="F96" i="23"/>
  <c r="F95" i="23"/>
  <c r="F94" i="23"/>
  <c r="F93" i="23"/>
  <c r="F92" i="23"/>
  <c r="F91" i="23"/>
  <c r="F90" i="23"/>
  <c r="F90" i="28"/>
  <c r="F89" i="28"/>
  <c r="F88" i="28"/>
  <c r="F87" i="28"/>
  <c r="F86" i="28"/>
  <c r="F85" i="28"/>
  <c r="F82" i="28"/>
  <c r="F81" i="28"/>
  <c r="F80" i="28"/>
  <c r="F79" i="28"/>
  <c r="F78" i="28"/>
  <c r="F77" i="28"/>
  <c r="F76" i="28"/>
  <c r="F75" i="28"/>
  <c r="F74" i="28"/>
  <c r="F73" i="28"/>
  <c r="F72" i="28"/>
  <c r="F71" i="28"/>
  <c r="F68" i="28"/>
  <c r="F67" i="28"/>
  <c r="F66" i="28"/>
  <c r="F63" i="28"/>
  <c r="F64" i="28" s="1"/>
  <c r="F115" i="21"/>
  <c r="F114" i="21"/>
  <c r="F113" i="21"/>
  <c r="F112" i="21"/>
  <c r="F111" i="21"/>
  <c r="F110" i="21"/>
  <c r="F109" i="21"/>
  <c r="F108" i="21"/>
  <c r="F107" i="21"/>
  <c r="F106" i="21"/>
  <c r="F105" i="21"/>
  <c r="F104" i="21"/>
  <c r="F103" i="21"/>
  <c r="F102" i="21"/>
  <c r="F101" i="21"/>
  <c r="F100" i="21"/>
  <c r="F99" i="21"/>
  <c r="F98" i="21"/>
  <c r="F97" i="21"/>
  <c r="F96" i="21"/>
  <c r="F95" i="21"/>
  <c r="F94" i="21"/>
  <c r="F93" i="21"/>
  <c r="F92" i="21"/>
  <c r="F91" i="21"/>
  <c r="F112" i="23" l="1"/>
  <c r="F79" i="30"/>
  <c r="F69" i="28"/>
  <c r="F60" i="34"/>
  <c r="F87" i="30"/>
  <c r="F83" i="28"/>
  <c r="F91" i="28"/>
  <c r="F116" i="21"/>
  <c r="F13" i="38"/>
  <c r="D13" i="18" s="1"/>
  <c r="E13" i="18" s="1"/>
  <c r="F84" i="34"/>
  <c r="F76" i="34"/>
  <c r="F64" i="30"/>
  <c r="F92" i="28" l="1"/>
  <c r="F88" i="30"/>
  <c r="F86" i="23"/>
  <c r="F85" i="34"/>
  <c r="F86" i="21"/>
  <c r="F85" i="21"/>
  <c r="F84" i="21"/>
  <c r="F81" i="21"/>
  <c r="F80" i="21"/>
  <c r="F79" i="21"/>
  <c r="F78" i="21"/>
  <c r="F77" i="21"/>
  <c r="F76" i="21"/>
  <c r="F75" i="21"/>
  <c r="F74" i="21"/>
  <c r="F73" i="21"/>
  <c r="F72" i="21"/>
  <c r="F71" i="21"/>
  <c r="F70" i="21"/>
  <c r="F67" i="21"/>
  <c r="F66" i="21"/>
  <c r="F65" i="21"/>
  <c r="F62" i="21"/>
  <c r="F63" i="21" s="1"/>
  <c r="F68" i="21" l="1"/>
  <c r="F87" i="21"/>
  <c r="F82" i="21"/>
  <c r="F88" i="21" l="1"/>
  <c r="F86" i="9"/>
  <c r="F48" i="35" l="1"/>
  <c r="F47" i="35"/>
  <c r="F46" i="35"/>
  <c r="F42" i="35"/>
  <c r="F38" i="35"/>
  <c r="F37" i="35"/>
  <c r="F33" i="35"/>
  <c r="F32" i="35"/>
  <c r="F31" i="35"/>
  <c r="F30" i="35"/>
  <c r="F29" i="35"/>
  <c r="F28" i="35"/>
  <c r="F24" i="35"/>
  <c r="F23" i="35"/>
  <c r="F22" i="35"/>
  <c r="F21" i="35"/>
  <c r="F17" i="35"/>
  <c r="F16" i="35"/>
  <c r="F15" i="35"/>
  <c r="F14" i="35"/>
  <c r="F13" i="35"/>
  <c r="F12" i="35"/>
  <c r="F11" i="35"/>
  <c r="F10" i="35"/>
  <c r="F9" i="35"/>
  <c r="F39" i="35" l="1"/>
  <c r="F49" i="35"/>
  <c r="F34" i="35"/>
  <c r="F43" i="35"/>
  <c r="F25" i="35"/>
  <c r="F18" i="35"/>
  <c r="F96" i="34"/>
  <c r="F95" i="34"/>
  <c r="F94" i="34"/>
  <c r="F93" i="34"/>
  <c r="F92" i="34"/>
  <c r="F91" i="34"/>
  <c r="F90" i="34"/>
  <c r="F89" i="34"/>
  <c r="F88" i="34"/>
  <c r="F49" i="34"/>
  <c r="F48" i="34"/>
  <c r="F47" i="34"/>
  <c r="F43" i="34"/>
  <c r="F42" i="34"/>
  <c r="F41" i="34"/>
  <c r="F35" i="34"/>
  <c r="F34" i="34"/>
  <c r="F33" i="34"/>
  <c r="F32" i="34"/>
  <c r="F31" i="34"/>
  <c r="F30" i="34"/>
  <c r="F26" i="34"/>
  <c r="F25" i="34"/>
  <c r="F24" i="34"/>
  <c r="F23" i="34"/>
  <c r="F22" i="34"/>
  <c r="F21" i="34"/>
  <c r="F17" i="34"/>
  <c r="F16" i="34"/>
  <c r="F15" i="34"/>
  <c r="F14" i="34"/>
  <c r="F13" i="34"/>
  <c r="F12" i="34"/>
  <c r="F11" i="34"/>
  <c r="F10" i="34"/>
  <c r="F9" i="34"/>
  <c r="F52" i="31"/>
  <c r="F51" i="31"/>
  <c r="F50" i="31"/>
  <c r="F49" i="31"/>
  <c r="F45" i="31"/>
  <c r="F44" i="31"/>
  <c r="F40" i="31"/>
  <c r="F39" i="31"/>
  <c r="F35" i="31"/>
  <c r="F34" i="31"/>
  <c r="F33" i="31"/>
  <c r="F32" i="31"/>
  <c r="F31" i="31"/>
  <c r="F30" i="31"/>
  <c r="F26" i="31"/>
  <c r="F25" i="31"/>
  <c r="F24" i="31"/>
  <c r="F23" i="31"/>
  <c r="F22" i="31"/>
  <c r="F21" i="31"/>
  <c r="F17" i="31"/>
  <c r="F16" i="31"/>
  <c r="F15" i="31"/>
  <c r="F14" i="31"/>
  <c r="F13" i="31"/>
  <c r="F12" i="31"/>
  <c r="F11" i="31"/>
  <c r="F10" i="31"/>
  <c r="F9" i="31"/>
  <c r="F33" i="30"/>
  <c r="F34" i="30"/>
  <c r="F46" i="30"/>
  <c r="F47" i="30"/>
  <c r="F45" i="30"/>
  <c r="F39" i="30"/>
  <c r="F40" i="30"/>
  <c r="F41" i="16"/>
  <c r="F42" i="16"/>
  <c r="F47" i="23"/>
  <c r="F48" i="23"/>
  <c r="F49" i="23"/>
  <c r="F50" i="23"/>
  <c r="F41" i="23"/>
  <c r="F42" i="23"/>
  <c r="F49" i="28"/>
  <c r="F50" i="28"/>
  <c r="F51" i="28"/>
  <c r="F52" i="28"/>
  <c r="F42" i="28"/>
  <c r="F43" i="28"/>
  <c r="F34" i="28"/>
  <c r="F35" i="28"/>
  <c r="F36" i="28"/>
  <c r="F37" i="28"/>
  <c r="F38" i="28"/>
  <c r="F51" i="21"/>
  <c r="F50" i="21"/>
  <c r="F48" i="21"/>
  <c r="F49" i="21"/>
  <c r="F41" i="21"/>
  <c r="F40" i="21"/>
  <c r="F27" i="9"/>
  <c r="F48" i="9"/>
  <c r="F49" i="9"/>
  <c r="F88" i="35" l="1"/>
  <c r="D17" i="18" s="1"/>
  <c r="E17" i="18" s="1"/>
  <c r="F36" i="34"/>
  <c r="F44" i="34"/>
  <c r="F97" i="34"/>
  <c r="F50" i="34"/>
  <c r="F18" i="34"/>
  <c r="F27" i="34"/>
  <c r="F41" i="31"/>
  <c r="F46" i="31"/>
  <c r="F53" i="31"/>
  <c r="F88" i="31"/>
  <c r="F27" i="31"/>
  <c r="F36" i="31"/>
  <c r="F18" i="31"/>
  <c r="F45" i="32"/>
  <c r="F113" i="30"/>
  <c r="F112" i="30"/>
  <c r="F111" i="30"/>
  <c r="F110" i="30"/>
  <c r="F109" i="30"/>
  <c r="F108" i="30"/>
  <c r="F107" i="30"/>
  <c r="F106" i="30"/>
  <c r="F105" i="30"/>
  <c r="F104" i="30"/>
  <c r="F103" i="30"/>
  <c r="F102" i="30"/>
  <c r="F101" i="30"/>
  <c r="F100" i="30"/>
  <c r="F99" i="30"/>
  <c r="F98" i="30"/>
  <c r="F97" i="30"/>
  <c r="F96" i="30"/>
  <c r="F95" i="30"/>
  <c r="F94" i="30"/>
  <c r="F93" i="30"/>
  <c r="F92" i="30"/>
  <c r="F91" i="30"/>
  <c r="F99" i="34" l="1"/>
  <c r="F90" i="31"/>
  <c r="D18" i="18" s="1"/>
  <c r="E18" i="18" s="1"/>
  <c r="D19" i="18"/>
  <c r="E19" i="18" s="1"/>
  <c r="F114" i="30"/>
  <c r="F111" i="9" l="1"/>
  <c r="F110" i="9"/>
  <c r="F109" i="9"/>
  <c r="F108" i="9"/>
  <c r="F107" i="9"/>
  <c r="F106" i="9"/>
  <c r="F105" i="9"/>
  <c r="F104" i="9"/>
  <c r="F103" i="9"/>
  <c r="F102" i="9"/>
  <c r="F101" i="9"/>
  <c r="F100" i="9"/>
  <c r="F99" i="9"/>
  <c r="F98" i="9"/>
  <c r="F97" i="9"/>
  <c r="F96" i="9"/>
  <c r="F95" i="9"/>
  <c r="F94" i="9"/>
  <c r="F93" i="9"/>
  <c r="F92" i="9"/>
  <c r="F91" i="9"/>
  <c r="F90" i="9"/>
  <c r="F89" i="9"/>
  <c r="F118" i="28" l="1"/>
  <c r="F112" i="9"/>
  <c r="F47" i="32"/>
  <c r="F46" i="32"/>
  <c r="F33" i="32"/>
  <c r="F34" i="32"/>
  <c r="F35" i="32"/>
  <c r="F36" i="32"/>
  <c r="F37" i="32"/>
  <c r="F38" i="32"/>
  <c r="F39" i="32"/>
  <c r="F40" i="32"/>
  <c r="F41" i="32"/>
  <c r="F32" i="32"/>
  <c r="F31" i="32"/>
  <c r="F30" i="32"/>
  <c r="F26" i="32"/>
  <c r="F9" i="32"/>
  <c r="F11" i="32"/>
  <c r="F12" i="32"/>
  <c r="F13" i="32"/>
  <c r="F23" i="32"/>
  <c r="F22" i="32"/>
  <c r="F21" i="32"/>
  <c r="F29" i="32"/>
  <c r="F28" i="32"/>
  <c r="F27" i="32"/>
  <c r="F20" i="32"/>
  <c r="F19" i="32"/>
  <c r="F18" i="32"/>
  <c r="F6" i="32"/>
  <c r="F17" i="32"/>
  <c r="F24" i="30"/>
  <c r="F42" i="32" l="1"/>
  <c r="F48" i="32"/>
  <c r="F14" i="32"/>
  <c r="F23" i="16"/>
  <c r="F22" i="23"/>
  <c r="F23" i="23"/>
  <c r="F24" i="23"/>
  <c r="F25" i="23"/>
  <c r="F26" i="23"/>
  <c r="F28" i="23"/>
  <c r="F21" i="23"/>
  <c r="F43" i="23"/>
  <c r="F57" i="32" l="1"/>
  <c r="E34" i="18" s="1"/>
  <c r="E36" i="18" s="1"/>
  <c r="F22" i="28"/>
  <c r="F23" i="28"/>
  <c r="F24" i="28"/>
  <c r="F20" i="21"/>
  <c r="F21" i="21"/>
  <c r="F22" i="21"/>
  <c r="F23" i="21"/>
  <c r="F24" i="21"/>
  <c r="F26" i="21"/>
  <c r="F22" i="9"/>
  <c r="F23" i="9"/>
  <c r="F24" i="9"/>
  <c r="F25" i="9"/>
  <c r="F26" i="9"/>
  <c r="F28" i="9"/>
  <c r="F21" i="9"/>
  <c r="F4" i="18" l="1"/>
  <c r="F35" i="21" l="1"/>
  <c r="F35" i="9"/>
  <c r="F35" i="23"/>
  <c r="F36" i="16"/>
  <c r="F35" i="16"/>
  <c r="F33" i="21"/>
  <c r="F34" i="21"/>
  <c r="F10" i="9" l="1"/>
  <c r="F22" i="30"/>
  <c r="F36" i="9" l="1"/>
  <c r="F37" i="9"/>
  <c r="F36" i="23"/>
  <c r="F53" i="30" l="1"/>
  <c r="F52" i="30"/>
  <c r="F51" i="30"/>
  <c r="F44" i="30"/>
  <c r="F41" i="30"/>
  <c r="F35" i="30"/>
  <c r="F32" i="30"/>
  <c r="F31" i="30"/>
  <c r="F30" i="30"/>
  <c r="F26" i="30"/>
  <c r="F25" i="30"/>
  <c r="F23" i="30"/>
  <c r="F21" i="30"/>
  <c r="F17" i="30"/>
  <c r="F16" i="30"/>
  <c r="F15" i="30"/>
  <c r="F14" i="30"/>
  <c r="F13" i="30"/>
  <c r="F12" i="30"/>
  <c r="F11" i="30"/>
  <c r="F10" i="30"/>
  <c r="F9" i="30"/>
  <c r="F58" i="28"/>
  <c r="F57" i="28"/>
  <c r="F56" i="28"/>
  <c r="F48" i="28"/>
  <c r="F47" i="28"/>
  <c r="F44" i="28"/>
  <c r="F33" i="28"/>
  <c r="F32" i="28"/>
  <c r="F28" i="28"/>
  <c r="F26" i="28"/>
  <c r="F25" i="28"/>
  <c r="F21" i="28"/>
  <c r="F17" i="28"/>
  <c r="F16" i="28"/>
  <c r="F15" i="28"/>
  <c r="F14" i="28"/>
  <c r="F13" i="28"/>
  <c r="F12" i="28"/>
  <c r="F11" i="28"/>
  <c r="F10" i="28"/>
  <c r="F9" i="28"/>
  <c r="F53" i="28" l="1"/>
  <c r="F39" i="28"/>
  <c r="F59" i="28"/>
  <c r="F29" i="28"/>
  <c r="F18" i="28"/>
  <c r="F54" i="30"/>
  <c r="F27" i="30"/>
  <c r="F36" i="30"/>
  <c r="F48" i="30"/>
  <c r="F18" i="30"/>
  <c r="F16" i="23"/>
  <c r="F57" i="23"/>
  <c r="F56" i="23"/>
  <c r="F55" i="23"/>
  <c r="F46" i="23"/>
  <c r="F52" i="23" s="1"/>
  <c r="F37" i="23"/>
  <c r="F34" i="23"/>
  <c r="F33" i="23"/>
  <c r="F32" i="23"/>
  <c r="F17" i="23"/>
  <c r="F15" i="23"/>
  <c r="F14" i="23"/>
  <c r="F13" i="23"/>
  <c r="F12" i="23"/>
  <c r="F11" i="23"/>
  <c r="F10" i="23"/>
  <c r="F9" i="23"/>
  <c r="F57" i="21"/>
  <c r="F56" i="21"/>
  <c r="F55" i="21"/>
  <c r="F47" i="21"/>
  <c r="F45" i="21"/>
  <c r="F42" i="21"/>
  <c r="F36" i="21"/>
  <c r="F32" i="21"/>
  <c r="F31" i="21"/>
  <c r="F30" i="21"/>
  <c r="F19" i="21"/>
  <c r="F15" i="21"/>
  <c r="F14" i="21"/>
  <c r="F13" i="21"/>
  <c r="F12" i="21"/>
  <c r="F11" i="21"/>
  <c r="F10" i="21"/>
  <c r="F9" i="21"/>
  <c r="F57" i="16"/>
  <c r="F56" i="16"/>
  <c r="F55" i="16"/>
  <c r="F43" i="16"/>
  <c r="F37" i="16"/>
  <c r="F34" i="16"/>
  <c r="F33" i="16"/>
  <c r="F32" i="16"/>
  <c r="F28" i="16"/>
  <c r="F26" i="16"/>
  <c r="F25" i="16"/>
  <c r="F24" i="16"/>
  <c r="F22" i="16"/>
  <c r="F21" i="16"/>
  <c r="F17" i="16"/>
  <c r="F16" i="16"/>
  <c r="F15" i="16"/>
  <c r="F14" i="16"/>
  <c r="F13" i="16"/>
  <c r="F12" i="16"/>
  <c r="F11" i="16"/>
  <c r="F10" i="16"/>
  <c r="F9" i="16"/>
  <c r="F16" i="9"/>
  <c r="F15" i="9"/>
  <c r="F116" i="30" l="1"/>
  <c r="D16" i="18" s="1"/>
  <c r="E16" i="18" s="1"/>
  <c r="F120" i="28"/>
  <c r="D11" i="18" s="1"/>
  <c r="E11" i="18" s="1"/>
  <c r="F29" i="16"/>
  <c r="F38" i="16"/>
  <c r="F52" i="21"/>
  <c r="F58" i="21"/>
  <c r="F38" i="23"/>
  <c r="F29" i="23"/>
  <c r="F58" i="23"/>
  <c r="F18" i="23"/>
  <c r="F18" i="16"/>
  <c r="F58" i="16"/>
  <c r="F16" i="21"/>
  <c r="F27" i="21"/>
  <c r="F37" i="21"/>
  <c r="F41" i="9"/>
  <c r="F42" i="9"/>
  <c r="F118" i="21" l="1"/>
  <c r="D10" i="18" s="1"/>
  <c r="F114" i="23"/>
  <c r="D15" i="18" s="1"/>
  <c r="F114" i="16"/>
  <c r="D14" i="18" s="1"/>
  <c r="F43" i="9"/>
  <c r="E14" i="18" l="1"/>
  <c r="E10" i="18"/>
  <c r="E15" i="18"/>
  <c r="F57" i="9"/>
  <c r="F14" i="9" l="1"/>
  <c r="F17" i="9" l="1"/>
  <c r="F56" i="9"/>
  <c r="F55" i="9"/>
  <c r="F51" i="9"/>
  <c r="F50" i="9"/>
  <c r="F47" i="9"/>
  <c r="F46" i="9"/>
  <c r="F34" i="9"/>
  <c r="F33" i="9"/>
  <c r="F32" i="9"/>
  <c r="F13" i="9"/>
  <c r="F12" i="9"/>
  <c r="F11" i="9"/>
  <c r="F9" i="9"/>
  <c r="F29" i="9" l="1"/>
  <c r="F38" i="9"/>
  <c r="F58" i="9"/>
  <c r="F52" i="9"/>
  <c r="F18" i="9"/>
  <c r="F114" i="9" l="1"/>
  <c r="D12" i="18" l="1"/>
  <c r="E12" i="18" s="1"/>
  <c r="E20" i="18" s="1"/>
  <c r="E28" i="18" s="1"/>
</calcChain>
</file>

<file path=xl/sharedStrings.xml><?xml version="1.0" encoding="utf-8"?>
<sst xmlns="http://schemas.openxmlformats.org/spreadsheetml/2006/main" count="6554" uniqueCount="844">
  <si>
    <t>N°</t>
  </si>
  <si>
    <t>DESIGNATION</t>
  </si>
  <si>
    <t>QUANTITE</t>
  </si>
  <si>
    <t>FFT</t>
  </si>
  <si>
    <t>m3</t>
  </si>
  <si>
    <t>Remblai</t>
  </si>
  <si>
    <t>ml</t>
  </si>
  <si>
    <t>m2</t>
  </si>
  <si>
    <t>fft</t>
  </si>
  <si>
    <t>Déblai</t>
  </si>
  <si>
    <t>CHAPITRE 01 : INSTALLATION ET REPLI DE CHANTIER</t>
  </si>
  <si>
    <t>01.01</t>
  </si>
  <si>
    <t>01</t>
  </si>
  <si>
    <t>01.02</t>
  </si>
  <si>
    <t>PRIX UNITAIRE (USD)</t>
  </si>
  <si>
    <t>PRIX TOTAL (USD)</t>
  </si>
  <si>
    <t>UNITE</t>
  </si>
  <si>
    <t>CHAPITRE 02 : FONDATION</t>
  </si>
  <si>
    <t>02</t>
  </si>
  <si>
    <t>02.01</t>
  </si>
  <si>
    <t>02.02</t>
  </si>
  <si>
    <t>02.03</t>
  </si>
  <si>
    <t>02.04</t>
  </si>
  <si>
    <t>02.05</t>
  </si>
  <si>
    <t>02.06</t>
  </si>
  <si>
    <t>02.07</t>
  </si>
  <si>
    <t>02.08</t>
  </si>
  <si>
    <t>02.09</t>
  </si>
  <si>
    <t>Film polyane, y compris goudron pour l'étanchéité</t>
  </si>
  <si>
    <t>SOUS TOTAL CHAPITRE 02 : FONDATION</t>
  </si>
  <si>
    <t>03</t>
  </si>
  <si>
    <t>03.01</t>
  </si>
  <si>
    <t>03.02</t>
  </si>
  <si>
    <t>03.03</t>
  </si>
  <si>
    <t>03.04</t>
  </si>
  <si>
    <t>03.05</t>
  </si>
  <si>
    <t>03.06</t>
  </si>
  <si>
    <t>03.07</t>
  </si>
  <si>
    <t>Unité</t>
  </si>
  <si>
    <t>04</t>
  </si>
  <si>
    <t>04.01</t>
  </si>
  <si>
    <t>04.02</t>
  </si>
  <si>
    <t>04.03</t>
  </si>
  <si>
    <t>04.04</t>
  </si>
  <si>
    <t>05</t>
  </si>
  <si>
    <t>05.01</t>
  </si>
  <si>
    <t>05.02</t>
  </si>
  <si>
    <t>06</t>
  </si>
  <si>
    <t>CHAPITRE 06 : MENUISERIES</t>
  </si>
  <si>
    <t>06.01</t>
  </si>
  <si>
    <t>06.02</t>
  </si>
  <si>
    <t>06.03</t>
  </si>
  <si>
    <t>06.04</t>
  </si>
  <si>
    <t>06.05</t>
  </si>
  <si>
    <t>06.06</t>
  </si>
  <si>
    <t>06.07</t>
  </si>
  <si>
    <t>SOUS TOTAL CHAPITRE 06 : MENUISERIES</t>
  </si>
  <si>
    <t>07</t>
  </si>
  <si>
    <t>07.01</t>
  </si>
  <si>
    <t>07.02</t>
  </si>
  <si>
    <t>07.03</t>
  </si>
  <si>
    <t>08</t>
  </si>
  <si>
    <t>08.01</t>
  </si>
  <si>
    <t>08.02</t>
  </si>
  <si>
    <t>08.03</t>
  </si>
  <si>
    <t>08.04</t>
  </si>
  <si>
    <t>Peinture émail sur menuiserie métallique</t>
  </si>
  <si>
    <t>09</t>
  </si>
  <si>
    <t>09.01</t>
  </si>
  <si>
    <t>09.02</t>
  </si>
  <si>
    <t>09.03</t>
  </si>
  <si>
    <t>09.04</t>
  </si>
  <si>
    <t>09.05</t>
  </si>
  <si>
    <t>09.06</t>
  </si>
  <si>
    <t>09.07</t>
  </si>
  <si>
    <t>09.08</t>
  </si>
  <si>
    <t>09.09</t>
  </si>
  <si>
    <t>09.10</t>
  </si>
  <si>
    <t>09.11</t>
  </si>
  <si>
    <t>09.12</t>
  </si>
  <si>
    <t>09.13</t>
  </si>
  <si>
    <t>07.04</t>
  </si>
  <si>
    <t>02.10</t>
  </si>
  <si>
    <t>SOUS TOTAL CHAPITRE 09 : ELECTRICITE</t>
  </si>
  <si>
    <t>CHAPITRE 09 : ELECTRICITE</t>
  </si>
  <si>
    <t>09.14</t>
  </si>
  <si>
    <t>09.15</t>
  </si>
  <si>
    <t>09.16</t>
  </si>
  <si>
    <t>09.17</t>
  </si>
  <si>
    <t>SOUS TOTAL CHAPITRE 08 : PLOMBERIE</t>
  </si>
  <si>
    <t>08.05</t>
  </si>
  <si>
    <t>08.06</t>
  </si>
  <si>
    <t>08.07</t>
  </si>
  <si>
    <t>08.08</t>
  </si>
  <si>
    <t>08.09</t>
  </si>
  <si>
    <t>08.10</t>
  </si>
  <si>
    <t>08.11</t>
  </si>
  <si>
    <t>08.12</t>
  </si>
  <si>
    <t>08.13</t>
  </si>
  <si>
    <t>CHAPITRE 08 : PLOMBERIE</t>
  </si>
  <si>
    <t>SOUS TOTAL CHAPITRE 07 : PEINTURE</t>
  </si>
  <si>
    <t>CHAPITRE 07 : PEINTURE</t>
  </si>
  <si>
    <t>SOUS TOTAL CHAPITRE 05 : CARRELAGE</t>
  </si>
  <si>
    <t>CHAPITRE 05 : CARRELAGE</t>
  </si>
  <si>
    <t>SOUS TOTAL CHAPITRE 04 : TOITURE</t>
  </si>
  <si>
    <t>CHAPITRE 04 : TOITURE</t>
  </si>
  <si>
    <t>SOUS TOTAL CHAPITRE 03 : ELEVATION</t>
  </si>
  <si>
    <t>CHAPITRE 03 : ELEVATION</t>
  </si>
  <si>
    <t>Beton de propreté de classe C12/15</t>
  </si>
  <si>
    <t>Couverture en tôles autoportantes pre preinte BWG 28</t>
  </si>
  <si>
    <t>Peinture latex sur plafond en 2 couches minimales, y compris préparations de la surface</t>
  </si>
  <si>
    <t>Peinture lavable sur murs interieurs et exterieurs en deux couches minimales</t>
  </si>
  <si>
    <t>Mastic sur murs interieurs en 2 couches minimales</t>
  </si>
  <si>
    <t>Fondation en moellons dosé à 250 kg/m3</t>
  </si>
  <si>
    <t>Longrine de 20x20 en béton armé pour le bureau, avec un béton de classe C25/30</t>
  </si>
  <si>
    <t xml:space="preserve">TOTAL GENERAL </t>
  </si>
  <si>
    <t>08.14</t>
  </si>
  <si>
    <t xml:space="preserve">Mur en maçonnerie de blocs creux de 20 cm d'épaisseur </t>
  </si>
  <si>
    <t>Fermes en tubes carrées metalliques de 40x60x2mm</t>
  </si>
  <si>
    <t>Pannes en tubes carrées metalliques de 40x40x2mm</t>
  </si>
  <si>
    <t>Fourniture et pose des gouttières metalliques</t>
  </si>
  <si>
    <t xml:space="preserve">Carreaux en grès cérame anti dérapants de 40x40 cm pour sanitaires </t>
  </si>
  <si>
    <t>Faiences en grès cérame de25x40 cm</t>
  </si>
  <si>
    <t>Portes en bois de 90x220 (cm)</t>
  </si>
  <si>
    <t>Portes metalliques de 90x220 (cm)</t>
  </si>
  <si>
    <t>Portes en bois de 80x220 (cm)</t>
  </si>
  <si>
    <t>Portes en bois de 70x220 (cm)</t>
  </si>
  <si>
    <t>Portes metalliques de 80x220 (cm)</t>
  </si>
  <si>
    <t>INSTALLATION DE CHANTIER</t>
  </si>
  <si>
    <t>Longrine de 20x20 en béton armé, avec un béton de classe C25/30</t>
  </si>
  <si>
    <t>Dalle de pavement ep. 10 cm en béton armé, avec un béton de classe C20/25</t>
  </si>
  <si>
    <t>Fut de colonne de 50x50 en béton armé pour poteaux, avec un béton de classe C25/30</t>
  </si>
  <si>
    <t>Semelles filantes  de 60cm de large en béton armé, avec un béton de classe C25/30</t>
  </si>
  <si>
    <t>Fut de colonne de 20x20 en béton armé pour poteaux  , avec un béton de classe C25/30</t>
  </si>
  <si>
    <t>Semelles filantes  de 60cm de large en béton armé avec un béton de classe C25/30</t>
  </si>
  <si>
    <t>QUANTITATIF DES TRAVAUX DE CONSTRUCTION DU NOUVEAU BATIMENT BUANDERIE</t>
  </si>
  <si>
    <t>09.18</t>
  </si>
  <si>
    <t>09.19</t>
  </si>
  <si>
    <t>09.20</t>
  </si>
  <si>
    <t>09.21</t>
  </si>
  <si>
    <t>09.22</t>
  </si>
  <si>
    <t>09.23</t>
  </si>
  <si>
    <t>Tole de rive de 2mm</t>
  </si>
  <si>
    <t>04.05</t>
  </si>
  <si>
    <t>Colonnes de 20x20 en béton armé, avec un béton de classe C25/30</t>
  </si>
  <si>
    <t>Enduit interieur et exterieur au mortier dosé à au moins 400kg de ciment par m3 de sable</t>
  </si>
  <si>
    <t>Fut de colonne de 20x20 en béton armé, avec un béton de classe C25/30</t>
  </si>
  <si>
    <t>CHAPITRE 05 : REVETEMENT SOL</t>
  </si>
  <si>
    <t>SOUS TOTAL CHAPITRE 05 : REVETEMENT SOL</t>
  </si>
  <si>
    <t>Bandes sismique hautes et basses de 20x10 en béton armé , avec un béton de classe C25/30</t>
  </si>
  <si>
    <t>Poutres de 20x20 pour en béton armé, avec un béton de classe C25/30</t>
  </si>
  <si>
    <t>08.15</t>
  </si>
  <si>
    <t>04.06</t>
  </si>
  <si>
    <t>04.07</t>
  </si>
  <si>
    <t>05.03</t>
  </si>
  <si>
    <t>TOTAL GENERAL</t>
  </si>
  <si>
    <t>Colonnes de 20x20 en béton armé, avec un béton de classe C25/30 pour la cuisine</t>
  </si>
  <si>
    <t>Bandes sismique hautes et basses de 20x10 en béton armé pour la cuisine, avec un béton de classe C25/30</t>
  </si>
  <si>
    <t>Enduit interieur et exterieur au mortier dosé à au moins 400kg de ciment par m3 de sable pour la cuisine</t>
  </si>
  <si>
    <t>08.16</t>
  </si>
  <si>
    <t>08.17</t>
  </si>
  <si>
    <t>08.18</t>
  </si>
  <si>
    <t>08.19</t>
  </si>
  <si>
    <t>08.20</t>
  </si>
  <si>
    <t>08.21</t>
  </si>
  <si>
    <t>08.22</t>
  </si>
  <si>
    <t>08.23</t>
  </si>
  <si>
    <t>08.24</t>
  </si>
  <si>
    <t>08.25</t>
  </si>
  <si>
    <t>Poutres de 20x20  en béton armé, avec un béton de classe C25/30</t>
  </si>
  <si>
    <t>Faux plafond en triplex sur gitage en chevrons de 5x5 (cm) de 61x61 de maille</t>
  </si>
  <si>
    <t>Fo Po carreaux de 50x50 pour sol</t>
  </si>
  <si>
    <t>Contreventement en cornieres de 40x40</t>
  </si>
  <si>
    <t>Contreventement en corniere de 40x40</t>
  </si>
  <si>
    <t>DEVIS CADRE</t>
  </si>
  <si>
    <t>Le soumissionaire remplira exclusivement les cellules en jaune sans alterer les formules ni les quantités. | Toute modification devra etre soumise par le biais de demandes de clarifications aupres de Expertise France. | Les modifications non autorisées pourront conduire à un rejet de l'offre</t>
  </si>
  <si>
    <t>CHAPITRE 09: ELECTRICITE</t>
  </si>
  <si>
    <t>Entreprise Soumissionnaire</t>
  </si>
  <si>
    <t>Date</t>
  </si>
  <si>
    <t>TERRASSEMENT</t>
  </si>
  <si>
    <t>QUANTITES</t>
  </si>
  <si>
    <t>COMPAGNIE CAS</t>
  </si>
  <si>
    <t>Poutres de 20x25 en béton armé, avec un béton de classe C25/30</t>
  </si>
  <si>
    <t>Colonnes de 20x10 en béton armé, avec un béton de classe C25/30</t>
  </si>
  <si>
    <t>Colonnes de 20x40 en béton armé, avec un béton de classe C25/30</t>
  </si>
  <si>
    <t>Poutres de 20x25  en béton armé, avec un béton de classe C25/30</t>
  </si>
  <si>
    <t>Poutres de 20x25 en béton armé, avec un béton de classe C25/30 pour la cuisine</t>
  </si>
  <si>
    <t>TRAVAUX CONSTRUCTION CASERNEMENT BUNIA</t>
  </si>
  <si>
    <t>CANTINE</t>
  </si>
  <si>
    <t>COMPAGNIE EM SV</t>
  </si>
  <si>
    <t>ut</t>
  </si>
  <si>
    <t>Tôle de couronnement (Faîtière)</t>
  </si>
  <si>
    <t>Fo Po conteneur maritime ISO de 20 pieds.</t>
  </si>
  <si>
    <t>Installation de chantier</t>
  </si>
  <si>
    <t>Béton de propreté de classe C12/15 de 5cm d'epaisseur</t>
  </si>
  <si>
    <t>Condamnation de la porte gauche du container en soudant les poigneés de fermeture au châssis de la porte, et les verrous sur  leurs gonds, par une soudure continue  E70 TIG3.</t>
  </si>
  <si>
    <t>Tube carré de 40x40x2mm pour fermes et pannes</t>
  </si>
  <si>
    <t>Tôles en bac acier de 100x200cm</t>
  </si>
  <si>
    <t>Peinture antirouille d'appret de qualité industrielle</t>
  </si>
  <si>
    <t>Panneaux solaires silice PERC monocristallin de 250watts pour systèmes photovoltaïques</t>
  </si>
  <si>
    <t>pièces</t>
  </si>
  <si>
    <t>Prise à commutation individuelle</t>
  </si>
  <si>
    <t>Disjoncteur différentiel de 16A</t>
  </si>
  <si>
    <t>Projecteurs pour extérieur étanche 20W</t>
  </si>
  <si>
    <t>Interrupteur crepusculaire</t>
  </si>
  <si>
    <t>Fourniture et installation d'un extincteur à poudre de 6 kg de type ABC (CO2)</t>
  </si>
  <si>
    <t>Fo Po Etagère de 132x164x240 cm</t>
  </si>
  <si>
    <t>Fo Po bastion wall de 1m3 y compris remplissage sable</t>
  </si>
  <si>
    <t>Fo et po câble souterrain d'alimentation Infanterie 1,2 et 3 3ph+N 25mm² cu</t>
  </si>
  <si>
    <t>m</t>
  </si>
  <si>
    <t>Fo et po  câble unifilaire VOB 2,5 mm²</t>
  </si>
  <si>
    <t>rlx 100 m</t>
  </si>
  <si>
    <t>Fo et po  câble unifilaire VOB 1,5 mm²</t>
  </si>
  <si>
    <t>Fo et po tube flexible pvc 3/4 pouce</t>
  </si>
  <si>
    <t>rlx 50 m</t>
  </si>
  <si>
    <t>Fo et po boite de connexion</t>
  </si>
  <si>
    <t>pce</t>
  </si>
  <si>
    <t>Fo et po boite d'encastrement</t>
  </si>
  <si>
    <t>Fo et po interrupteur schéma 1</t>
  </si>
  <si>
    <t>Fo et po interrupteur schéma 5</t>
  </si>
  <si>
    <t xml:space="preserve">Fo et po Bouton poussoir </t>
  </si>
  <si>
    <t xml:space="preserve">Fo et po Télérupteur </t>
  </si>
  <si>
    <t>Fo et po d'une tube LED 25 W</t>
  </si>
  <si>
    <t>Fo et po d'une LED Spot 8 W</t>
  </si>
  <si>
    <t>Fo et po prises 2P+T 16A</t>
  </si>
  <si>
    <t>Fo et po Ventilateurs de plafond 48"</t>
  </si>
  <si>
    <t>Fo et po tableau divisionnaire 16 circuits + barrette de terre</t>
  </si>
  <si>
    <t>Fo et po coffre de communication basique</t>
  </si>
  <si>
    <t xml:space="preserve">Fo et po d'un piquet de terre en cuivre 2,5 mètre + bague + accessoires </t>
  </si>
  <si>
    <t>Fo et pos accessoires d'installation (raccord, douille,  cheville, attache, clou, toile isolante, bande adhesive, etc.)</t>
  </si>
  <si>
    <t>lot</t>
  </si>
  <si>
    <t>Système de télécomuniction : Fo et po câble RJ45 + Système WIFI  + téléphonie</t>
  </si>
  <si>
    <t>Fo et po câble souterrain d'alimentation Commandement S1 S2 S3 S4 S5. 3ph+N 25mm² cu</t>
  </si>
  <si>
    <t>Fo et po interrupteur schéma 6</t>
  </si>
  <si>
    <t xml:space="preserve">Fo et po Climatiseur Split 6000 BTU + accessoires de montage </t>
  </si>
  <si>
    <t>Fo et po tableau divisionnaire 8 circuits + barrette de terre</t>
  </si>
  <si>
    <t>Système de télécomuniction : Fo et po téléphonie</t>
  </si>
  <si>
    <t>ADMINISTRATION</t>
  </si>
  <si>
    <t>SOUS TOTAL CHAPITRE 02 : TRANSFORMATION CONTAINER</t>
  </si>
  <si>
    <t>SOUS TOTAL CHAPITRE 03 : EQUIPEMENTS</t>
  </si>
  <si>
    <t>Plafonnier pour intérieur 8-12W</t>
  </si>
  <si>
    <t>01.03</t>
  </si>
  <si>
    <t>01.04</t>
  </si>
  <si>
    <t>02.11</t>
  </si>
  <si>
    <t>02.12</t>
  </si>
  <si>
    <t>02.13</t>
  </si>
  <si>
    <t>02.14</t>
  </si>
  <si>
    <t>02.15</t>
  </si>
  <si>
    <t>02.16</t>
  </si>
  <si>
    <t>02.17</t>
  </si>
  <si>
    <t>02.18</t>
  </si>
  <si>
    <t>02.19</t>
  </si>
  <si>
    <t>02.20</t>
  </si>
  <si>
    <t>02.21</t>
  </si>
  <si>
    <t>02.22</t>
  </si>
  <si>
    <t>02.23</t>
  </si>
  <si>
    <t>02.24</t>
  </si>
  <si>
    <t>Fo Po quit complet de mise à la terre</t>
  </si>
  <si>
    <t>03.08</t>
  </si>
  <si>
    <t>Dalle cheneau en béton arme avec un béton de classe C25/30</t>
  </si>
  <si>
    <t>Fenêtres métalliques battantes de 150x130 (cm)</t>
  </si>
  <si>
    <t>Fenêtres métalliques battantes de 130x120 (cm)</t>
  </si>
  <si>
    <t>Portes metalliques de 130x220 (cm)</t>
  </si>
  <si>
    <t>CACHOT</t>
  </si>
  <si>
    <t>Fo et po Câble souterrain  2x10 mm²  Cu pour l'alimentation</t>
  </si>
  <si>
    <t>Fenêtres métalliques battantes de 80x80 (cm)</t>
  </si>
  <si>
    <t>Portes metalliques de 180x220 (cm)</t>
  </si>
  <si>
    <t>TOILETTES EXTERNE TROUPES</t>
  </si>
  <si>
    <t>TOILETTES EXTERNES OFFICIERS</t>
  </si>
  <si>
    <t>Distribution d'eau froide</t>
  </si>
  <si>
    <t>08.01.01</t>
  </si>
  <si>
    <t>Fourniture et pose des tuyaux PPR de pression PN16 et DN 16/20 conforme au plan, pour l'adduction et la distribution intérieure d'eau froide des sanitaires, y compris, vanne, raccord, manchons, ainsi que tous les accessoires nécessaires pour le bon fonctionnement de l'installation et toutes sujétions de mise en oeuvre (fouille en tranchée, lit de sable, grillage avertisseur,...).</t>
  </si>
  <si>
    <t>SOUS TOTAL DISTRIBUTION D'EAU FROIDE</t>
  </si>
  <si>
    <t xml:space="preserve">Evacuation des eaux vannes et eaux usées </t>
  </si>
  <si>
    <t>08.02.01</t>
  </si>
  <si>
    <t>08.02.02</t>
  </si>
  <si>
    <t>08.02.03</t>
  </si>
  <si>
    <t>Fourniture et pose des tuyaux GEBERIT de diamètre 110mm, ép. 3mm, conforme au plan, pour l'évacuation des eaux usées EU des sanitaires jusqu'à la limite du batiment, ainsi que tous les accessoires nécessaires pour le bon fonctionnement des installations et toutes sujétions de mise en oeuvre (fouille en tranchée, lit de sable, grillage avertisseur,...).</t>
  </si>
  <si>
    <t>Appareils sanitaires, robinetteries et accesoires</t>
  </si>
  <si>
    <t>08.03.01</t>
  </si>
  <si>
    <t>08.03.02</t>
  </si>
  <si>
    <t>08.03.03</t>
  </si>
  <si>
    <t>08.03.04</t>
  </si>
  <si>
    <t>Fourniture et pose des robinets de service dans la cour, y compris les tuyauteries et vannes, ainsi que tous les accessoires nécessaires pour le bon fonctionnement de l'appareil</t>
  </si>
  <si>
    <t>08.03.05</t>
  </si>
  <si>
    <t>08.03.06</t>
  </si>
  <si>
    <t>Fourniture et pose porte papier essuie tout au droit des lavabo, y compris tous les accessoires de pose</t>
  </si>
  <si>
    <t>08.03.07</t>
  </si>
  <si>
    <t>08.03.08</t>
  </si>
  <si>
    <t>Fourniture et pose d'une glace de lavabo biseauté de dimension 100 x 100 (cm)</t>
  </si>
  <si>
    <t>08.03.09</t>
  </si>
  <si>
    <t>Fourniture et pose Glace de lavabo biseauté de dimension 50 x 100 (cm)</t>
  </si>
  <si>
    <t>08.03.10</t>
  </si>
  <si>
    <t>Fourniture et pose pot de balais chromé et porte balais</t>
  </si>
  <si>
    <t>08.03.11</t>
  </si>
  <si>
    <t>Fourniture et pose d'une poubelle noire soft touch de 3 litres sous lavabo</t>
  </si>
  <si>
    <t>08.03.12</t>
  </si>
  <si>
    <t>Fourniture et pose des portes papier toilette chromé, en inox, y compris tous les accessoires de pose</t>
  </si>
  <si>
    <t>SOUS TOTAL APPAREILS SANITAIRES-ROBINETTERIES</t>
  </si>
  <si>
    <t>Assainissement Autonome</t>
  </si>
  <si>
    <t>08.04.01</t>
  </si>
  <si>
    <t>Contruction d'une fosse septique en béton armé d'une capacité de 35 usagers, conformement au plan, y compris le deblai, coffrage, ferraillage et bétonnage, étancheité de la fosse, joint fix waterstop, ainsi que toutes sujétions de mise en œuvre, pour le bon fonctionnement de la fosse septique.</t>
  </si>
  <si>
    <t>08.04.02</t>
  </si>
  <si>
    <t>Contruction d'un puits perdant en béton armé d'une capacité de 35 usagers, conformement au plan, y compris le deblai, coffrage, ferraillage et bétonnage, étancheité de la fosse, joint fix waterstop, ainsi que toutes sujétions de mise en œuvre, pour le bon fonctionnement de la fosse septique.</t>
  </si>
  <si>
    <t>08.04.03</t>
  </si>
  <si>
    <t>08.04.04</t>
  </si>
  <si>
    <t>08.04.05</t>
  </si>
  <si>
    <t>Regards de visite pour les eaux vannes, eaux usées et pour l'alimentation des sanitaires</t>
  </si>
  <si>
    <t>08.04.06</t>
  </si>
  <si>
    <t>Descentes d'eau de pluie en PVC 110 série Evac, ép. 3mm, y compris gouttieres métallique et planche de rive pour la fixation, ainsi que toutes sujétions de mise en œuvres.</t>
  </si>
  <si>
    <t>SOUS TOTAL ASSAINISSEMENT AUTONOME</t>
  </si>
  <si>
    <t>ASSAINISSEMENT AUTONOME INFANTERIE</t>
  </si>
  <si>
    <t>08.03.13</t>
  </si>
  <si>
    <t>08.03.14</t>
  </si>
  <si>
    <t>Fourniture et pose des WC turcs avec robinet de chasse, y compris flexible, vanne à passage direct, ainsi que tous les accessoires nécessaires pour le bon fonctionnement de l'appareil.</t>
  </si>
  <si>
    <t>08.03.15</t>
  </si>
  <si>
    <t>Le soumissionaire remplira exclusivement les cellules en jaune sans alterer les formules ni les quantités. | Toutes modifications devra etre soumise par le biais de demandes de clarifications aupres de Expertise France. | Les modifications non autorisées pourront conduire à un rejet de l'offre</t>
  </si>
  <si>
    <t>Extracteurs d'air de 120 mm de diamètre et 2 mm d'épaisseur</t>
  </si>
  <si>
    <t xml:space="preserve">Ouverture en bas de cloison des ports de ventilation de 400x200mm. </t>
  </si>
  <si>
    <t>Peinture extérieure email en 02 couches pour les murs extérieurs</t>
  </si>
  <si>
    <t>Peinture intérieure en 02 couches pour les murs intérieurs</t>
  </si>
  <si>
    <r>
      <rPr>
        <sz val="11"/>
        <color theme="1"/>
        <rFont val="Calibri"/>
        <family val="2"/>
        <scheme val="minor"/>
      </rPr>
      <t>Revêtement au sol en linoléum noir, épaisseur 4 mm</t>
    </r>
  </si>
  <si>
    <t xml:space="preserve">Deblais </t>
  </si>
  <si>
    <t>01.05</t>
  </si>
  <si>
    <t>SOUS TOTAL CHAPITRE 04 : MUR D'ENCEINTE</t>
  </si>
  <si>
    <t>PREPARATION TERRAIN ADMINISTRATION (m3)</t>
  </si>
  <si>
    <t>AMENAGEMENT ROUTES EN TERRE BATTUE</t>
  </si>
  <si>
    <t xml:space="preserve">PREPARATION </t>
  </si>
  <si>
    <t>Piquetage</t>
  </si>
  <si>
    <t>Debrousaillage</t>
  </si>
  <si>
    <t>Dessouchage</t>
  </si>
  <si>
    <t>Decapage de la terre naturelle</t>
  </si>
  <si>
    <t>Excavation et transport vers zone d'emprunt</t>
  </si>
  <si>
    <t>SOUS TOTAL PREPARATION</t>
  </si>
  <si>
    <t>SOUS TOTAL TERRASSEMENT</t>
  </si>
  <si>
    <t>QUANTITATIF DES TRAVAUX D'ADDUCTION GENERALE CASERNE BUNIA</t>
  </si>
  <si>
    <t>FORAGE ET ADDUCTION D'EAU</t>
  </si>
  <si>
    <t>08.01.02</t>
  </si>
  <si>
    <t>Fourniture et pose des tuyaux semi rigide PEHD PE100 de pression PN20 et diamètre DN 75 conforme au plan, pour l'adduction du forage vers le reservoir tampon d'eau de 120m3 ,  y compris tous les accessoires de raccordement ( vannes, clapet anti retour, filtre Y, collier de fixation, support sur la dalle de sol,…) et toutes suggestions de mise en oeuvre (fouille en tranchée, lit de sable, grillage avertisseur,...).</t>
  </si>
  <si>
    <t>08.01.03</t>
  </si>
  <si>
    <t>Fourniture et pose d'une pompe doseuse de PH type Dosatron ou similaire, avec boitier électronique pour la correction et le rééquilibrage du PH , y compris tous les accessoires de pose et de raccordement</t>
  </si>
  <si>
    <t>08.01.04</t>
  </si>
  <si>
    <t xml:space="preserve">Fourniture et pose d'une citerne d'eau de 120m3 en fibre de verre synthétique, servant de reservoir tampon pour l'alimentation des sites.
</t>
  </si>
  <si>
    <t>SOUS TOTAL FORAGE</t>
  </si>
  <si>
    <t>ZONE ADMINISTRATION</t>
  </si>
  <si>
    <t>08.01.05</t>
  </si>
  <si>
    <t>08.01.06</t>
  </si>
  <si>
    <t>08.01.07</t>
  </si>
  <si>
    <t>08.01.08</t>
  </si>
  <si>
    <t>SOUS TOTAL ADDUCTION ZONE ADMINISTRATION</t>
  </si>
  <si>
    <t>ZONE LOGEMENTS</t>
  </si>
  <si>
    <t>08.01.09</t>
  </si>
  <si>
    <t>Fourniture et pose d'un groupe motopompe (avec 2 pompes) solaire de surface pour l'adduction de la partie administration, de type Grundfos SP series ou similaire d'un débit de 40m3/h, d'une grande puissance et une hauteur manométrique de 100mCE, et des accessoires pour le bon fonctionnement du reseau, notamment régulateur de pression, boitier de commande, ballon d'air, manometre, Filtre anti-impuretés avec by-pass d'entretien, ainsi que tous les éléments nécessaires pour la filtration d'eau et le traitement de potabilité de l'eau. Les deux pompes fonctionnerons en redondance à 50%.</t>
  </si>
  <si>
    <t>08.01.10</t>
  </si>
  <si>
    <t>08.01.11</t>
  </si>
  <si>
    <t>08.01.12</t>
  </si>
  <si>
    <t>SOUS TOTAL ADDUCTION ZONE LOGEMENTS</t>
  </si>
  <si>
    <t>Contruction d'une fosse septique d'une capacité de 35 usagers, conformement au plan, y compris le deblai, coffrage, ferraillage et bétonnage, étancheité de la fosse, joint fix waterstop, ainsi que toutes sujétions de mise en œuvre, pour le bon fonctionnement de la fosse septique.</t>
  </si>
  <si>
    <t>Contruction d'un puits perdant d'une capacité de 35 usagers, conformement au plan, y compris le deblai, coffrage, ferraillage et bétonnage, étancheité de la fosse, joint fix waterstop, ainsi que toutes sujétions de mise en œuvre, pour le bon fonctionnement de la fosse septique.</t>
  </si>
  <si>
    <t>QUANTITATIF DES TRAVAUX DE CONSTRUCTION INFANTERIE</t>
  </si>
  <si>
    <t>QUANTITATIF DES TRAVAUX DE CONSTRUCTION COMPAGNIE EM SV</t>
  </si>
  <si>
    <t>QUANTITATIF DES TRAVAUX DE CONSTRUCTION COMPAGNIE CAS</t>
  </si>
  <si>
    <t>QUANTITATIF DES TRAVAUX DE CONSTRUCTION DU BATIMENT CANTINE</t>
  </si>
  <si>
    <t>QUANTITATIF DES TRAVAUX DE CONSTRUCTION TOILETTES EXTERIEURS OFFICIERS</t>
  </si>
  <si>
    <t>QUANTITATIF DES TRAVAUX DE CONSTRUCTION TOILETTES EXTERIEURS TROUPES</t>
  </si>
  <si>
    <t>Chappe en béton legèrement armé ép.5cm</t>
  </si>
  <si>
    <t>BORDEREAU DES PRIX UNITAIRES</t>
  </si>
  <si>
    <t xml:space="preserve">CHAPITRE 01 : INSTALLATION ET REPLI DE CHANTIER
</t>
  </si>
  <si>
    <t>Ce prix rémunère forfaitairement :</t>
  </si>
  <si>
    <t>- La construction des cantonnements (Bureaux de 5m * 5m au minimum pour la mission de contrôle, et une salle des réunions de 6m * 4m au minimum), y compris la fourniture en eau potable, les installations électriques, les équipements sanitaires ;</t>
  </si>
  <si>
    <t>- La fourniture des équipements de bureau convenables au choix de la Mission de contrôle (mobiliers, imprimantes, etc.) et de la connexion internet ;</t>
  </si>
  <si>
    <t>- La construction de la clôture de chantier ;</t>
  </si>
  <si>
    <t>- L'amenagement des aires de stockage des matériaux et matériels ;</t>
  </si>
  <si>
    <t>- La mobilisation du personnel et du matériel ;</t>
  </si>
  <si>
    <t>- Le gardienage ;</t>
  </si>
  <si>
    <t>- L'élaboration des plans d’installation de chantier à soumettre à l’approbation de la Mission de contrôle, y compris leur impression en trois copies (Une pour la mission de contrôle, une pour le gestionnaire de projet Expertise France et une autre pour l’entreprise), et ce avant le début de travaux ;</t>
  </si>
  <si>
    <t>- La vérification par l’Entreprise des plans et pièces écrites du projet, et leur mise à jour éventuelle et ce, au moins un mois avant le début des travaux ;</t>
  </si>
  <si>
    <t>- L’installation du panneau de chantier avec une présentation du projet et de ses différentes parties prenantes (Maitre d’ouvrage, Maitre d’œuvre, Financement, Entreprise titulaire des travaux, etc.) ;</t>
  </si>
  <si>
    <t>- L’aménagement des voies d’accès au chantier ;</t>
  </si>
  <si>
    <t>- Les préparations du terrain : Démolitions, désherbage, découpe d’arbres, dessouchage, décapage de la terre végétale et évacuation des déchets à la décharge publique</t>
  </si>
  <si>
    <t>Le forfait :</t>
  </si>
  <si>
    <t xml:space="preserve">Prix unitaire en toutes lettres : </t>
  </si>
  <si>
    <t>Repli de chantier</t>
  </si>
  <si>
    <t>- Le démontage des installations, le reconditionnement et la réaffectation des matériels, la démobilisation du personnel ;</t>
  </si>
  <si>
    <t>- Le nettoyage total du site ;</t>
  </si>
  <si>
    <t>- L'élaboration par l'entreprise des plans de recollement à soumettre à l'approbation de la mission de contrôle, y compris leur impression</t>
  </si>
  <si>
    <t>- La mise à disposition par l'entreprise des manuels d'utilisation de différents ouvrages et équipements</t>
  </si>
  <si>
    <t>Prix unitaire en toutes lettres :</t>
  </si>
  <si>
    <t>Déblais</t>
  </si>
  <si>
    <t>Ce prix rémunère au mètre cube :</t>
  </si>
  <si>
    <t xml:space="preserve">- L'exécution des fossés devant accueillir les fondations d'ouvrages, y compris régalage et évacuation des déblais à un endroit approprié conseillé par la Mission de contrôle </t>
  </si>
  <si>
    <t>Le mètre cube :</t>
  </si>
  <si>
    <t>- La fourniture et la mise en œuvre des remblais en grave non traitée GNT 0/31,5, y compris régalage, compactage à 95% de l'OPM et toute sujétion d'exécution</t>
  </si>
  <si>
    <t>Béton de propreté des fondations</t>
  </si>
  <si>
    <t>- La fourniture et la mise en œuvre du béton de propreté des fondations de classe C12/15</t>
  </si>
  <si>
    <t>Semelles filantes en béton armé</t>
  </si>
  <si>
    <t>- La fourniture et le montage des coffrages et des étais ;</t>
  </si>
  <si>
    <t>- La fourniture, la coupe, le façonnage et la mise en place des armatures ;</t>
  </si>
  <si>
    <t>- La fourniture et la mise en œuvre du béton C25/30 ;</t>
  </si>
  <si>
    <t>- Toute sujétion d'exécution</t>
  </si>
  <si>
    <t>Fondation en moellons</t>
  </si>
  <si>
    <t>- La fourniture et  la mise en oeuvre de la maçonnerie en moellons, y compris mortier de liaisonnement et toute sujétion d'exécution</t>
  </si>
  <si>
    <t>Fut de colonne de 20x20 en béton armé</t>
  </si>
  <si>
    <t>Longrine de 20x20 en béton armé</t>
  </si>
  <si>
    <t>Film polyane et goudron pour l'étanchéité</t>
  </si>
  <si>
    <t>- La fourniture et la pose du goudron et du film polyane pour l'étanchéité des fondations, y compris toute sujétion d'exécution. Une couche de goudron sur les elements enterrés en Béton armé et une couche de Goudron et de film polyane entre la longrine et la première ligne de blocs</t>
  </si>
  <si>
    <t xml:space="preserve">Mur en maçonnerie de blocs de ciment creux de 20 cm d'épaisseur </t>
  </si>
  <si>
    <t>- La fourniture et la mise en oeuvre des murs en maçonnerie de blocs de ciment creux vibrés de 20 cm d'épaisseur y compris mortier de liaisonnement et toute sujétion d'exécution</t>
  </si>
  <si>
    <t>Ce prix rémunère au mètre carré :</t>
  </si>
  <si>
    <t>Le mètre carré :</t>
  </si>
  <si>
    <t>Bande sismique horizontales et verticales de 10x20 en béton armé, avec un béton de classe C25/30</t>
  </si>
  <si>
    <t>Dalle cheneau de 10 cm en béton armé, avec un béton de classe C25/30</t>
  </si>
  <si>
    <t>- L'étancheité avec une membrane visqueen</t>
  </si>
  <si>
    <t>- La pose du carrelage</t>
  </si>
  <si>
    <t>Enduit au mortier de ciment</t>
  </si>
  <si>
    <t>- La fourniture et la mise en œuvre de crepissage au mortier de ciment sur murs intérieurs et extérieurs, y compris toute sujétion d'exécution</t>
  </si>
  <si>
    <t>Fermes en tubes rectangulaires de 40x60x2 (mm)</t>
  </si>
  <si>
    <t>Ce prix rémunère au mètre linéaire :</t>
  </si>
  <si>
    <t>- La fourniture et le montage des éléments de ferme en tubes carrés de 40x60x2mm, y compris le traitement à l'antirouille, soudure et toute sujétion d'exécution</t>
  </si>
  <si>
    <t>Le mètre linéaire :</t>
  </si>
  <si>
    <t xml:space="preserve">Couverture en tôles autoportantes BWG28 </t>
  </si>
  <si>
    <t>La fourniture et le montage de couverture en tôles autoportantes BWG28 prépeintes, y compris vis, accessoires et toute sujétion d'exécution</t>
  </si>
  <si>
    <t>Faux plafond en triplex</t>
  </si>
  <si>
    <t>- La fourniture et la pose de faux plafond en gyproc, y compris gitage en maille de 61x61 (cm) en chevrons de bois de 5x5 (cm) , platre mastic, rubans et toute sujétion d'exécution</t>
  </si>
  <si>
    <t>CHAPITRE 05 : REVETEMENTS SOL</t>
  </si>
  <si>
    <t xml:space="preserve">Ce prix rémunère au mètre carré :                                                                                                                                                                                     </t>
  </si>
  <si>
    <t>Carreaux en grès cérame anti dérapants de 40x40 cm</t>
  </si>
  <si>
    <t>La fourniture et la pose des carreaux en grès cérame 40*40 anti dérapant sur le sol dans les toilettes, y compris mortier de pose, nettoyage, ponçage et toute sujétion d'exécution</t>
  </si>
  <si>
    <t>Faiences en grès cérame de 25x40 (cm) dans les toilettes</t>
  </si>
  <si>
    <t>- La fourniture et la pose des faïences en grès cérame de 25*40 (cm) sur les murs dans les toilettes, y compris mortier de pose et toute sujétion d'exécution</t>
  </si>
  <si>
    <t xml:space="preserve">Ce prix rémunère à l'unité :                                                                                                                                                                                     </t>
  </si>
  <si>
    <t>L'unité :</t>
  </si>
  <si>
    <t>Peinture latex sur plafond</t>
  </si>
  <si>
    <t>- L'essai des différentes teintes et la choix du rendu de reference</t>
  </si>
  <si>
    <t>- La fourniture et la pose de 2 couches minimum de peinture latex sur plafonds jusqu'à l'obtention du rendu choisi, y compris préparations de surface, et toute sujétion d'exécution</t>
  </si>
  <si>
    <t>Peinture lavable sur mur en deux couches</t>
  </si>
  <si>
    <t>- La fourniture et la pose de 2 couches de peinture lavable (jusqu'à l'obtention du rendu choisi) sur murs, y compris préparations de surface, et toute sujétion d'exécution</t>
  </si>
  <si>
    <t xml:space="preserve">Ce prix rémunère au forfait :                                                                                                                                                                                     </t>
  </si>
  <si>
    <t>- La fourniture et la pose de peinture émail en 2 minimum couches sur menuiserie métallique, y compris préparations de surface, et toute sujétion d'exécution</t>
  </si>
  <si>
    <t>Ce prix rémunère au forfait :</t>
  </si>
  <si>
    <t>Ce prix rémunère a la pièce :</t>
  </si>
  <si>
    <t>La pièce :</t>
  </si>
  <si>
    <t>CABLAGES ELECTRIQUES, ENCASTREMENTS ET CONNEXIONS</t>
  </si>
  <si>
    <t>Ce poste concerne la fourniture et le montage des tubages et/ou des goulottes de câbles, y compris les prestations suivantes ;</t>
  </si>
  <si>
    <r>
      <t>-</t>
    </r>
    <r>
      <rPr>
        <sz val="11"/>
        <color theme="1"/>
        <rFont val="Calibri"/>
        <family val="2"/>
        <scheme val="minor"/>
      </rPr>
      <t>         La réalisation des tranchées et traversées dans les murs, plafonds et sols.</t>
    </r>
  </si>
  <si>
    <r>
      <t>-</t>
    </r>
    <r>
      <rPr>
        <sz val="11"/>
        <color theme="1"/>
        <rFont val="Calibri"/>
        <family val="2"/>
        <scheme val="minor"/>
      </rPr>
      <t>                 La fourniture et le montage des tubages et/ou des goulottes de câbles</t>
    </r>
  </si>
  <si>
    <r>
      <t>-</t>
    </r>
    <r>
      <rPr>
        <sz val="11"/>
        <color theme="1"/>
        <rFont val="Calibri"/>
        <family val="2"/>
        <scheme val="minor"/>
      </rPr>
      <t>                 Le tirage et la connexion du câblage</t>
    </r>
  </si>
  <si>
    <r>
      <t>-</t>
    </r>
    <r>
      <rPr>
        <sz val="11"/>
        <color theme="1"/>
        <rFont val="Calibri"/>
        <family val="2"/>
        <scheme val="minor"/>
      </rPr>
      <t>                 La fermeture des percements et des saignées dans les murs, les traversées de sols et plafonds</t>
    </r>
  </si>
  <si>
    <r>
      <t>-</t>
    </r>
    <r>
      <rPr>
        <sz val="11"/>
        <color theme="1"/>
        <rFont val="Calibri"/>
        <family val="2"/>
        <scheme val="minor"/>
      </rPr>
      <t>                 La réalisation des étanchéités ignifuges en fonction de la résistance au feu prescrite.</t>
    </r>
  </si>
  <si>
    <t xml:space="preserve"> Tout détail de réalisation à fournir et présentation d’un échantillon pour approbation du client avant mise en œuvre.</t>
  </si>
  <si>
    <t xml:space="preserve">Câble 1 *2,5mm2 </t>
  </si>
  <si>
    <t xml:space="preserve">Ce prix rémunère au rouleau de 50 m :                                                                                                                                                                                     </t>
  </si>
  <si>
    <t>La fourniture et la pose du cable 1 *2,5, y compris les accessoires tels que attaches, barrette de connexion, toile isolante, clous de fixation, et toute sujétion d'exécution</t>
  </si>
  <si>
    <t>Le rouleau de 100m :</t>
  </si>
  <si>
    <t xml:space="preserve">Câble de 1 *1,5mm2 </t>
  </si>
  <si>
    <t>Cable de 2*2.5mm2</t>
  </si>
  <si>
    <t>La fourniture et la pose de câble de 2*2.5, y compris toute sujétion d'exécution</t>
  </si>
  <si>
    <t>Le rouleau de 50m :</t>
  </si>
  <si>
    <t>Cable de 4*25mm2</t>
  </si>
  <si>
    <t>La fourniture et la pose de câble de 4*25mm2  pour alimentation générale depuis le transformateur vers le TGBT, y compris toute sujétion d'exécution</t>
  </si>
  <si>
    <t>Cable de 4*16mm2</t>
  </si>
  <si>
    <t>La fourniture et la pose de câble de 4*16mm2  pour alimentation depuis le TGBT vers les tableaux dividionnaires de chaque batiment, y compris toute sujétion d'exécution</t>
  </si>
  <si>
    <t>Tuyau PVC 3/4"</t>
  </si>
  <si>
    <t xml:space="preserve">Ce prix rémunère a la pièce :                                                                                                                                                                                     </t>
  </si>
  <si>
    <t>La fourniture et la pose des tuyaux PVC 3/4", y compris toute sujetion d'execution</t>
  </si>
  <si>
    <t>Tuyau PVC 5/8"</t>
  </si>
  <si>
    <t>La fourniture et la pose des tuyaux PVC 5/8", y compris toute sujetion d'execution</t>
  </si>
  <si>
    <t>Boite carrée d'encastrement</t>
  </si>
  <si>
    <t>Ce prix rémunère à la pièce :</t>
  </si>
  <si>
    <t>- La fourniture et la pose de boite d'encastrement, y compris toute sujétion d'exécution</t>
  </si>
  <si>
    <t>Boite de dérivation 150*150</t>
  </si>
  <si>
    <t>- La fourniture et la pose de boite de derivation 150*150,carrées, y compris toute sujétion d'exécution</t>
  </si>
  <si>
    <t>TABLEAU DIVISIONNAIRE</t>
  </si>
  <si>
    <t>Ce poste comprend la fourniture, l’installation et le raccordement des tableaux électriques de type Prisma G de Schneider Electric. Ils seront livrés et placé, y compris tous les équipements nécessaires, les rails, barrettes de distribution, couvercles, sécurités</t>
  </si>
  <si>
    <t xml:space="preserve"> Tout détail de réalisation à fournir et présentation d’un échantillon pour approbation du client bavant mise en œuvre.</t>
  </si>
  <si>
    <t>Tableau divisionnaire</t>
  </si>
  <si>
    <t>Ce prix rémunère à la pièce :</t>
  </si>
  <si>
    <t>- La fourniture, la pose , l’installation et le raccordement des tableaux électriques de 32 departs de type Prisma G de Schneider Electric. Ils seront livrés et placé, y compris tous les équipements nécessaires, les rails, barrettes de distribution, couvercles, sécurités
 Tout détail de réalisation à fournir et présentation d’un échantillon pour approbation du client bavant mise en œuvre., y compris toute sujétion d'exécution</t>
  </si>
  <si>
    <t>DIsjoncteur triphasé de 32A</t>
  </si>
  <si>
    <t>La fourniture et la pose de Disjoncteur triphasé de 32A, y compris toute sujétion d’exécution</t>
  </si>
  <si>
    <t>Inverseur de 250 A</t>
  </si>
  <si>
    <t>La fourniture et la pose de un inverseur de  250A, y compris toute sujétion d’exécution</t>
  </si>
  <si>
    <t>DIsjoncteur monophasé de différents calibres</t>
  </si>
  <si>
    <t>La fourniture et la pose de dIsjoncteur monophasé de différents calibres, y compris toute sujétion d’exécution</t>
  </si>
  <si>
    <t>DIsjoncteur différentiel de 32A</t>
  </si>
  <si>
    <t>La fourniture et la pose de dIsjoncteur différentiel de 32A, y compris toute sujétion d’exécution</t>
  </si>
  <si>
    <t xml:space="preserve">Tableau Général Basse Tension (TGBT)  </t>
  </si>
  <si>
    <t>La fourniture, l’installation et le raccordement d’un TGBT dont l’appareillage sera placé dans une armoire en tôle pliée de 20/20 qui sera dimensionnée pour recevoir 30% du matériel supplémentaire. La tôle constituant cette armoire sera électrozinguée et recevra deux couches d’impression phosphatant et deux couches de peintures cuite au four. Le passage des câbles se fera par presse-étoupe soigneusement calibrée. Les portes seront reliées à la terre par des tresses en cuivre l’appareillage sera réalisé sur des profils du commerce galvanisés. Le câblage sera réalisé en conducteur U500.VS placé sous goulotte en PVC. Le raccordement des départs se fera sur un jeu de bornes placées en partie inférieure et sur une barre de terre pour le conducteur de protection.</t>
  </si>
  <si>
    <r>
      <t xml:space="preserve"> L’installation des </t>
    </r>
    <r>
      <rPr>
        <u/>
        <sz val="11"/>
        <color theme="1"/>
        <rFont val="Calibri"/>
        <family val="2"/>
      </rPr>
      <t>interrupteurs différentiels 300mA est obligatoire.</t>
    </r>
  </si>
  <si>
    <t>Inverseur Rotatif Triphasé de 400A</t>
  </si>
  <si>
    <t>La fourniture et la pose de un Inverseur Rotatif Triphasé de 400A, y compris toute sujétion d’exécution</t>
  </si>
  <si>
    <t>Disjoncteur Triphasé Grand Format de 400A</t>
  </si>
  <si>
    <t>La fourniture et la pose de un Disjoncteur Triphasé Grand Format de 400A, y compris toute sujétion d’exécution</t>
  </si>
  <si>
    <t>Disjoncteur Triphasé Grand Format de 100A</t>
  </si>
  <si>
    <t>La fourniture et la pose de un Disjoncteur Triphasé Grand Format de 100A, y compris toute sujétion d’exécution</t>
  </si>
  <si>
    <t>Parasurtenseur Triphasé de 150KA</t>
  </si>
  <si>
    <t>La fourniture et la pose de un Parasurtenseur Triphasé de 150KA, y compris toute sujétion d’exécution</t>
  </si>
  <si>
    <t>Stabilisateur de 100KVA</t>
  </si>
  <si>
    <t>La fourniture et la pose de un Stabilisateur de 100KVA, y compris toute sujétion d’exécution</t>
  </si>
  <si>
    <t>APPAREILLAGES</t>
  </si>
  <si>
    <t>Ce poste rémunère à l’unité (PCE) la fourniture, l’installation et le raccordement de tous les types d’interrupteurs et de tous les types de prises de courant. Le prix inclus également pour chaque appareillage les supports de fixation, le mécanisme, l’enjoliveur et la plaque de finition.</t>
  </si>
  <si>
    <t>-         les interrupteurs seront du type10 A à 250 et encastré. Le raccordement des conducteurs se fera à l’aide de bornes à serrage.</t>
  </si>
  <si>
    <t>-         les prises de courant seront ordinaires bipolaires et adaptées pour une intensité de courant de 10A/16A/20A. Elles devront être pourvues d’une borne de terre reliée au conducteur de protection de la conduite électrique. Elles seront de type encastré.</t>
  </si>
  <si>
    <r>
      <t xml:space="preserve"> Tous détails de réalisation à fournir et présentation d’un </t>
    </r>
    <r>
      <rPr>
        <u/>
        <sz val="11"/>
        <color theme="1"/>
        <rFont val="Calibri"/>
        <family val="2"/>
      </rPr>
      <t>échantillon pour approbation du client</t>
    </r>
    <r>
      <rPr>
        <sz val="11"/>
        <color theme="1"/>
        <rFont val="Calibri"/>
        <family val="2"/>
      </rPr>
      <t xml:space="preserve"> avant mise en œuvre.</t>
    </r>
  </si>
  <si>
    <t>Interrupteur</t>
  </si>
  <si>
    <t>La fourniture et la pose de tout type d'interrupteur conformement aux plans, y compris toute sujétion d’exécution</t>
  </si>
  <si>
    <t>Prise monophasée avec terre</t>
  </si>
  <si>
    <t>La fourniture et la pose d'une prise monophasée avec terre, y compris toute sujétion d’exécution</t>
  </si>
  <si>
    <t>Lampe tube long de 15 W</t>
  </si>
  <si>
    <t>La fourniture et la pose de lampe tube long de 15W, y compris câble et toute sujétion d’exécution</t>
  </si>
  <si>
    <t>Split Système 9000 BTU – 2CV</t>
  </si>
  <si>
    <t>la fourniture, la pose et le raccordement d’une unité extérieure et intérieure formant split system de 9000 BTU type Samsung, y compris supports de fixation, et toutes sujétions de mise en œuvre pour parfait achèvement ainsi que :</t>
  </si>
  <si>
    <t xml:space="preserve">-         les liaisons frigorifiques entre l’unité intérieure et extérieure (gaz et liquide) sous calorifuge </t>
  </si>
  <si>
    <t>-         les liaisons électriques depuis l’unité extérieure jusqu’à l’unité intérieure le câble de communication sous conduit ICTA/ICA Ø25.</t>
  </si>
  <si>
    <t>-         la tuyauterie d’évacuation en PVC pour les eaux de condensation, y compris le raccordement sur la tuyauterie d’évacuation plomberie (eaux usées)</t>
  </si>
  <si>
    <r>
      <t xml:space="preserve"> Tous détails de réalisation à fournir et présentation d’un </t>
    </r>
    <r>
      <rPr>
        <u/>
        <sz val="11"/>
        <color theme="1"/>
        <rFont val="Calibri"/>
        <family val="2"/>
      </rPr>
      <t>échantillon pour approbation du Client</t>
    </r>
    <r>
      <rPr>
        <sz val="11"/>
        <color theme="1"/>
        <rFont val="Calibri"/>
        <family val="2"/>
      </rPr>
      <t xml:space="preserve"> avant mise en œuvre.</t>
    </r>
  </si>
  <si>
    <t>Parafoudre triphasé</t>
  </si>
  <si>
    <t>La fourniture et la pose de parafoudre triphasé, y compris toute sujétion d’exécution</t>
  </si>
  <si>
    <t>09.24</t>
  </si>
  <si>
    <t>Paratonnere</t>
  </si>
  <si>
    <t>Fourniture, pose et installation d’un dispositif de capture et protection contre la foudre, composé d’un capteur en cuivre installé sur un mat (poteau métallique) de hauteur minimale 3 m soutenus par des haubans (fils d’acier) reliés à la terre par une descente réalisée en conducteur méplat de section 25x2mm en cuivre plat, assurant la liaison la plus directe possible avec le puit de terre équipé avec 3 piquets de terre et regard de visite. Ces conducteurs seront fixés à l’aide de crampons où de clip inox adaptés au support à raison de trois fixations minimales par mètre. Les éléments métalliques situés à proximité du cheminement du conducteur de descente seront reliés à celui-ci à aide de tresses de masses de même nature que le conducteur. A 2m du sol, le conducteur sera isolé dans un fourreau.</t>
  </si>
  <si>
    <t>Piquey de terre</t>
  </si>
  <si>
    <t>Ce prix rémunère à l’unité (PCE) la fourniture et la pose de piquets de terre en cuivre ou en acier recouvert de cuivre de 1m de long minimum et 15mm de diamètre minimum qui dissiperont l’énergie de la foudre dans le sol. Ils seront connectés entre eux par un cuivre nu de 25mm2 et à la barrette de mesure de terre. Les piquets seront espacés de 3m les uns des autres.</t>
  </si>
  <si>
    <t xml:space="preserve"> Mat en tube métallique de 3m avec haubans en câblage métallique</t>
  </si>
  <si>
    <t>la fourniture et la pause d’un mat de 3m de haut et 4cm de diamètre, haubané avec câbles d’acier fixés dans toutes les directions sur la toiture de manière étanche</t>
  </si>
  <si>
    <t>Remblais aux solutions de sel</t>
  </si>
  <si>
    <t>le remblais au droit des piquets de terre avec une solution de sel et de braise (pratique locale).</t>
  </si>
  <si>
    <t>Conducteur plat Paratonneur cuivre pure</t>
  </si>
  <si>
    <t>la fourniture et la pause d’un ruban de cuivre nu de 25mm de largeur et 2mm d’épaisseur y compris :</t>
  </si>
  <si>
    <t xml:space="preserve">-         l’excavation et le remblais nécessaire pour son enfouissement à au moins 50cm du niveau fini du sol ; </t>
  </si>
  <si>
    <t>-         sa fixation sur le bâtiment et en toiture avec des clips inox adaptés à raison de 3 par mètre.</t>
  </si>
  <si>
    <t>Le rayon de courbure dudit ruban doit être respecté pendant sa mise en œuvre.</t>
  </si>
  <si>
    <t>La fourniture et le montage des cornières de 40x40, y compris le traitement à l'antirouille, la soudure, accessoires et toute sujétion d'exécution</t>
  </si>
  <si>
    <t>La fourniture et le montage des toles de rive de 2mm , y compris le traitement à l'antirouille, la soudure, accessoires et toute sujétion d'exécution</t>
  </si>
  <si>
    <t>Interrupteurs simple</t>
  </si>
  <si>
    <t xml:space="preserve">Porte métallique de 90x220m </t>
  </si>
  <si>
    <t>Fenêtres coulissantes métalliques préfabriquées de 120x120 cm</t>
  </si>
  <si>
    <t>02.25</t>
  </si>
  <si>
    <t>Fo Po concertina</t>
  </si>
  <si>
    <t>- La fourniture et la pose de porte vitrée à 2 battants de 130cm*220 (cm) avec châssis en acier, conformément aux plans, y compris charnières, poignée, serrure, peinture anti rouille et toute sujétion d'exécution</t>
  </si>
  <si>
    <t>- La fourniture et la pose de porte vitrée à 1 battants de 90cm*220 (cm) avec châssis en acier, conformément aux plans, y compris charnières, poignée, serrure, peinture anti rouille et toute sujétion d'exécution</t>
  </si>
  <si>
    <t>- La fourniture et la pose de porte en bois massif 80*220 (cm), y compris cadre en bois, chambranle en bois, charnières, poignée, serrure, ponçage, vernis, et toute sujétion d'exécution</t>
  </si>
  <si>
    <t>Fenêtres métalliques battante de 150x140 (cm)</t>
  </si>
  <si>
    <t>- La fourniture et la pose de fenêtre vitrée avec châssis en acier de 150*140 (cm) conformément aux plans, y compris charnières, poignée à 120 cm du sol au maximum, peinture anti rouille et toute sujétion d'exécution</t>
  </si>
  <si>
    <t>Fo et po câble souterrain d'alimentation Compagnie EM SV et CAS et 3 3ph+N 25mm² cu</t>
  </si>
  <si>
    <t>Fo et po  disjoncteur Magneto thermique 4P 200A 30mA (Sneider electric)</t>
  </si>
  <si>
    <t>Fo et po  disjoncteur 3P 63 A 30 mA boitier moulé</t>
  </si>
  <si>
    <t>Fo et po  disjoncteur 3P 50 A 30 mA boitier moulé</t>
  </si>
  <si>
    <t>Fo et po  disjoncteur 3P 100 A 30 mA boitier moulé</t>
  </si>
  <si>
    <t>Coffret inverseur de source  4P 200 A</t>
  </si>
  <si>
    <t>Fo et po câble souterrain d'alimentation TGBT et TD logements 3ph+N 70mm² cu</t>
  </si>
  <si>
    <t>Parafoudre 3P+N 40kA</t>
  </si>
  <si>
    <t>Fo et po poteaux métalliques 9 m de distribution BT logement / inclure la fondation</t>
  </si>
  <si>
    <t xml:space="preserve">Fo et po Câble aérien autoporteur 3x1x25 mm² + 54,6 mm²  Alu pour la distribution BT Logement </t>
  </si>
  <si>
    <t>Fo et po  disjoncteur 3P 50 A 30 mA TD logements</t>
  </si>
  <si>
    <t>TOTAL TGBT, TD logements et distribution logements</t>
  </si>
  <si>
    <t>Fo et po  Groupe électrogene 150 kVA 400V</t>
  </si>
  <si>
    <t>Fo et po Projecteur solaire autonome LED 20 000 Lumen, IP65, IRC 60</t>
  </si>
  <si>
    <t xml:space="preserve">Fo et Po Mât métallique (ou materieau composite) de 9 m de longueur : inclure la fondation </t>
  </si>
  <si>
    <t xml:space="preserve">TOTAL ECLAIRAGE EXTERIEUR </t>
  </si>
  <si>
    <t>01.06</t>
  </si>
  <si>
    <t>01.07</t>
  </si>
  <si>
    <t>01.08</t>
  </si>
  <si>
    <t>01.09</t>
  </si>
  <si>
    <t>01.10</t>
  </si>
  <si>
    <t>01.11</t>
  </si>
  <si>
    <t>CHAPITRE 01 : TGBT</t>
  </si>
  <si>
    <t>TOTAL SOURCES D'ENERGIE</t>
  </si>
  <si>
    <t>CHAPITRE 03 : ECLAIRAGE EXTERIEUR</t>
  </si>
  <si>
    <t>Fourniture et pose des tuyaux semi rigide PEHD PE100 de pression PN16 et diamètre DN 75 conforme au plan, pour l'adduction, du reservoir tampon vers les batiments d'administration,  y compris tous les accessoires de raccordement ( regard, vannes, clapet anti retour, filtre Y, collier de fixation, support sur la dalle de sol,…) et toutes sujétions de mise en oeuvre (fouille en tranchée, lit de sable, grillage avertisseur,...).</t>
  </si>
  <si>
    <t>Fourniture et pose des tuyaux semi rigide PEHD PE100 de pression PN16 et diamètre DN 50 conforme au plan, pour l'adduction, du reservoir tampon vers les batiments d'administration,  y compris tous les accessoires de raccordement ( regard, vannes, clapet anti retour, filtre Y, collier de fixation, support sur la dalle de sol,…) et toutes sujétions de mise en oeuvre (fouille en tranchée, lit de sable, grillage avertisseur,...).</t>
  </si>
  <si>
    <t>Fourniture et pose des tuyaux semi rigide PEHD PE100 de pression PN16 et diamètre DN 40/32/25 conforme au plan, pour l'adduction des batiments,  y compris tous les accessoires de raccordement ( regard, vannes, clapet anti retour, filtre Y, collier de fixation, support sur la dalle de sol,…) et toutes sujétions de mise en oeuvre (fouille en tranchée, lit de sable, grillage avertisseur,...).</t>
  </si>
  <si>
    <t>Fourniture et pose des tuyaux semi rigide PEHD PE100 de pression PN16 et diamètre DN 160 conforme au plan, pour l'adduction, du reservoir tampon vers les batiments des logements,  y compris tous les accessoires de raccordement ( regard, vannes, clapet anti retour, filtre Y, collier de fixation, support sur la dalle de sol,…) et toutes sujétions de mise en oeuvre (fouille en tranchée, lit de sable, grillage avertisseur,...).</t>
  </si>
  <si>
    <t>Fourniture et pose des tuyaux semi rigide PEHD PE100 de pression PN16 et diamètre DN 90 conforme au plan, pour l'adduction des logements des troupes,  y compris tous les accessoires de raccordement ( regard, vannes, clapet anti retour, filtre Y, collier de fixation, support sur la dalle de sol,…) et toutes sujétions de mise en oeuvre (fouille en tranchée, lit de sable, grillage avertisseur,...).</t>
  </si>
  <si>
    <t>08.01.13</t>
  </si>
  <si>
    <t>Fourniture et pose des tuyaux semi rigide PEHD PE100 de pression PN16 et diamètre DN 40 conforme au plan, pour l'adduction des logements des officiers,  y compris tous les accessoires de raccordement ( regard, vannes, clapet anti retour, filtre Y, collier de fixation, support sur la dalle de sol,…) et toutes sujétions de mise en oeuvre (fouille en tranchée, lit de sable, grillage avertisseur,...).</t>
  </si>
  <si>
    <t>08.01.14</t>
  </si>
  <si>
    <t>Fourniture et pose des tuyaux semi rigide PEHD PE100 de pression PN20 et diamètre DN 32/25 conforme au plan, pour l'adduction des batiments des logements des troupes et officiers,  y compris tous les accessoires de raccordement ( regard, vannes, clapet anti retour, filtre Y, collier de fixation, support sur la dalle de sol,…) et toutes sujétions de mise en oeuvre (fouille en tranchée, lit de sable, grillage avertisseur,...).</t>
  </si>
  <si>
    <t>Fourniture et pose des douches italiennes en carreaux antiderapant, y compris colonne de douche, vanne à passage direct, robinetterie, ainsi que tous les accessoires necessaires pour le bon fonctionnement de l'appareil.</t>
  </si>
  <si>
    <t xml:space="preserve">Armoire électrique distribution logement </t>
  </si>
  <si>
    <t>Fourniture et pose des tuyaux semi rigide PEHD PE100 de pression PN16 et diamètre DN 63 conforme au plan, pour l'adduction des logements des officiers,  y compris tous les accessoires de raccordement ( regard, vannes, clapet anti retour, filtre Y, collier de fixation, support sur la dalle de sol,…) et toutes sujétions de mise en oeuvre (fouille en tranchée, lit de sable, grillage avertisseur,...).</t>
  </si>
  <si>
    <t>Batteries en série pour une sortie 24V, 2 x Gel 300Ah - 12V</t>
  </si>
  <si>
    <t>Convertisseur 1000VA 24V</t>
  </si>
  <si>
    <t>Régulateur 150V/ 70 MPPT</t>
  </si>
  <si>
    <t>La fourniture et la pose des tuyaux PPR de pression PN16 et DN 16/20 conforme au plan, pour l'adduction et la distribution intérieure d'eau froide des sanitaires, y compris, vanne, raccord, manchons, ainsi que tous les accessoires nécessaires pour le bon fonctionnement de l'installation et toutes sujétions de mise en oeuvre (fouille en tranchée, lit de sable, grillage avertisseur,...). Toute sujetion comprise</t>
  </si>
  <si>
    <t>Fourniture et pose des tuyaux PVC de diamètre 110mm, ép. 3mm, conforme au plan, pour l'évacuation des eaux vannes EV des sanitaires et exterieurs, ainsi que tous les accessoires nécessaires pour le bon fonctionnement des installations et toutes sujétions de mise en oeuvre (fouille en tranchée, lit de sable, grillage avertisseur,...).</t>
  </si>
  <si>
    <t>Fourniture et pose des tuyaux PVC de diamètre 40/63 ép. 3mm, conforme au plan, pour l'évacuation intérieure des eaux usées EU des sanitaires vers la colonne de chute, y compris tous les accessoires nécessaires pour le bon fonctionnement des installations et toutes sujétions de mise en oeuvre (fouille en tranchée, lit de sable, grillage avertisseur,...).</t>
  </si>
  <si>
    <t>Fourniture et pose des tuyaux PVC de diamètre 110mm, ép. 3mm, conforme au plan, pour l'évacuation des eaux usées EU des sanitaires jusqu'à la limite du batiment, ainsi que tous les accessoires nécessaires pour le bon fonctionnement des installations et toutes sujétions de mise en oeuvre (fouille en tranchée, lit de sable, grillage avertisseur,...).</t>
  </si>
  <si>
    <t xml:space="preserve">Ce prix rémunère au mètre linéaire :                                                                                                                                                                                     </t>
  </si>
  <si>
    <r>
      <rPr>
        <b/>
        <sz val="11"/>
        <rFont val="Calibri"/>
        <family val="2"/>
        <scheme val="minor"/>
      </rPr>
      <t>08.02.03.</t>
    </r>
    <r>
      <rPr>
        <sz val="11"/>
        <rFont val="Calibri"/>
        <family val="2"/>
        <scheme val="minor"/>
      </rPr>
      <t xml:space="preserve"> Fourniture et pose des tuyaux PVC de diamètre 110mm, ép. 3mm, conforme au plan, pour l'évacuation des eaux usées EU des sanitaires jusqu'à la limite du batiment, ainsi que tous les accessoires nécessaires pour le bon fonctionnement des installations et toutes sujétions de mise en oeuvre (fouille en tranchée, lit de sable, grillage avertisseur,...).</t>
    </r>
  </si>
  <si>
    <r>
      <rPr>
        <b/>
        <sz val="11"/>
        <rFont val="Calibri"/>
        <family val="2"/>
        <scheme val="minor"/>
      </rPr>
      <t>08.02.02.</t>
    </r>
    <r>
      <rPr>
        <sz val="11"/>
        <rFont val="Calibri"/>
        <family val="2"/>
        <scheme val="minor"/>
      </rPr>
      <t xml:space="preserve"> Fourniture et pose des tuyaux PVC de diamètre 40/63 ép. 3mm, conforme au plan, pour l'évacuation intérieure des eaux usées EU des sanitaires vers la colonne de chute, y compris tous les accessoires nécessaires pour le bon fonctionnement des installations et toutes sujétions de mise en oeuvre (fouille en tranchée, lit de sable, grillage avertisseur,...).</t>
    </r>
  </si>
  <si>
    <r>
      <rPr>
        <b/>
        <sz val="11"/>
        <rFont val="Calibri"/>
        <family val="2"/>
        <scheme val="minor"/>
      </rPr>
      <t>08.02.01</t>
    </r>
    <r>
      <rPr>
        <sz val="11"/>
        <rFont val="Calibri"/>
        <family val="2"/>
        <scheme val="minor"/>
      </rPr>
      <t>. Fourniture et pose des tuyaux PVC de diamètre 110mm, ép. 3mm, conforme au plan, pour l'évacuation des eaux vannes EV des sanitaires et exterieurs, ainsi que tous les accessoires nécessaires pour le bon fonctionnement des installations et toutes sujétions de mise en oeuvre (fouille en tranchée, lit de sable, grillage avertisseur,...).</t>
    </r>
  </si>
  <si>
    <t xml:space="preserve">Ce prix rémunère à la pièce :                                                                                                                                                                                     </t>
  </si>
  <si>
    <r>
      <rPr>
        <b/>
        <sz val="11"/>
        <rFont val="Calibri"/>
        <family val="2"/>
        <scheme val="minor"/>
      </rPr>
      <t>08.03.03.</t>
    </r>
    <r>
      <rPr>
        <sz val="11"/>
        <rFont val="Calibri"/>
        <family val="2"/>
        <scheme val="minor"/>
      </rPr>
      <t xml:space="preserve"> Fourniture et pose d'un urinoir Coquille, y compris robinetterie à poussoir de type GROHE, siphon; ainsi que flexible, vanne à passage direct, ainsi que tous les accessoires nécessaires pour le bon fonctionnement de l'appareil.</t>
    </r>
  </si>
  <si>
    <r>
      <rPr>
        <b/>
        <sz val="11"/>
        <rFont val="Calibri"/>
        <family val="2"/>
        <scheme val="minor"/>
      </rPr>
      <t xml:space="preserve">08.03.04. </t>
    </r>
    <r>
      <rPr>
        <sz val="11"/>
        <rFont val="Calibri"/>
        <family val="2"/>
        <scheme val="minor"/>
      </rPr>
      <t>Fourniture et pose des robinets de service dans la cour, y compris les tuyauteries et vannes, ainsi que tous les accessoires nécessaires pour le bon fonctionnement de l'appareil</t>
    </r>
  </si>
  <si>
    <r>
      <rPr>
        <b/>
        <sz val="11"/>
        <rFont val="Calibri"/>
        <family val="2"/>
        <scheme val="minor"/>
      </rPr>
      <t>08.03.06.</t>
    </r>
    <r>
      <rPr>
        <sz val="11"/>
        <rFont val="Calibri"/>
        <family val="2"/>
        <scheme val="minor"/>
      </rPr>
      <t xml:space="preserve"> Fourniture et pose porte papier essuie tout au droit des lavabo, y compris tous les accessoires de pose</t>
    </r>
  </si>
  <si>
    <r>
      <rPr>
        <b/>
        <sz val="11"/>
        <rFont val="Calibri"/>
        <family val="2"/>
        <scheme val="minor"/>
      </rPr>
      <t>08.03.08.</t>
    </r>
    <r>
      <rPr>
        <sz val="11"/>
        <rFont val="Calibri"/>
        <family val="2"/>
        <scheme val="minor"/>
      </rPr>
      <t xml:space="preserve"> Fourniture et pose d'une glace de lavabo biseauté de dimension 100 x 100 (cm)</t>
    </r>
  </si>
  <si>
    <r>
      <rPr>
        <b/>
        <sz val="11"/>
        <rFont val="Calibri"/>
        <family val="2"/>
        <scheme val="minor"/>
      </rPr>
      <t>08.03.09.</t>
    </r>
    <r>
      <rPr>
        <sz val="11"/>
        <rFont val="Calibri"/>
        <family val="2"/>
        <scheme val="minor"/>
      </rPr>
      <t xml:space="preserve"> Fourniture et pose Glace de lavabo biseauté de dimension 50 x 100 (cm)</t>
    </r>
  </si>
  <si>
    <r>
      <rPr>
        <b/>
        <sz val="11"/>
        <rFont val="Calibri"/>
        <family val="2"/>
        <scheme val="minor"/>
      </rPr>
      <t>08.03.10.</t>
    </r>
    <r>
      <rPr>
        <sz val="11"/>
        <rFont val="Calibri"/>
        <family val="2"/>
        <scheme val="minor"/>
      </rPr>
      <t xml:space="preserve"> Fourniture et pose pot de balais chromé et porte balais</t>
    </r>
  </si>
  <si>
    <r>
      <rPr>
        <b/>
        <sz val="11"/>
        <rFont val="Calibri"/>
        <family val="2"/>
        <scheme val="minor"/>
      </rPr>
      <t>08.03.11.</t>
    </r>
    <r>
      <rPr>
        <sz val="11"/>
        <rFont val="Calibri"/>
        <family val="2"/>
        <scheme val="minor"/>
      </rPr>
      <t xml:space="preserve"> Fourniture et pose d'une poubelle noire soft touch de 3 litres sous lavabo</t>
    </r>
  </si>
  <si>
    <r>
      <rPr>
        <b/>
        <sz val="11"/>
        <rFont val="Calibri"/>
        <family val="2"/>
        <scheme val="minor"/>
      </rPr>
      <t>08.03.12.</t>
    </r>
    <r>
      <rPr>
        <sz val="11"/>
        <rFont val="Calibri"/>
        <family val="2"/>
        <scheme val="minor"/>
      </rPr>
      <t xml:space="preserve"> Fourniture et pose des portes papier toilette chromé, en inox, y compris tous les accessoires de pose</t>
    </r>
  </si>
  <si>
    <t>Semelles isolées en béton armé</t>
  </si>
  <si>
    <t>- La fourniture et la pose de porte vitrée à 2 battants de 180cm*220 (cm) avec châssis en acier, conformément aux plans, y compris charnières, poignée, serrure, peinture anti rouille et toute sujétion d'exécution</t>
  </si>
  <si>
    <t>- La fourniture et la pose de porte en bois massif 70*220 (cm), y compris cadre en bois, chambranle en bois, charnières, poignée, serrure, ponçage, vernis, et toute sujétion d'exécution</t>
  </si>
  <si>
    <t>Fenêtres métalliques battantes de 150x140 (cm)</t>
  </si>
  <si>
    <t>Impostes métalliques de 90x40 (cm)</t>
  </si>
  <si>
    <t>Impostes métalliques battantes de 90x40 (cm)</t>
  </si>
  <si>
    <t>- La fourniture et la pose des impostes vitrée avec châssis en acier de 90*40 (cm), conformément aux plans, y compris charnières, peinture anti rouille et toute sujétion d'exécution</t>
  </si>
  <si>
    <t>Portes double battant metalliques de 180x220 (cm)</t>
  </si>
  <si>
    <r>
      <rPr>
        <b/>
        <sz val="11"/>
        <rFont val="Calibri"/>
        <family val="2"/>
        <scheme val="minor"/>
      </rPr>
      <t>08.04.01.</t>
    </r>
    <r>
      <rPr>
        <sz val="11"/>
        <rFont val="Calibri"/>
        <family val="2"/>
        <scheme val="minor"/>
      </rPr>
      <t xml:space="preserve"> La contruction d'une fosse septique en béton armé d'une capacité de 35 usagers, conformement au plan, y compris le deblai, coffrage, ferraillage et bétonnage, étancheité de la fosse, joint fix waterstop, ainsi que toutes sujétions de mise en œuvre, pour le bon fonctionnement de la fosse septique.</t>
    </r>
  </si>
  <si>
    <r>
      <rPr>
        <b/>
        <sz val="11"/>
        <rFont val="Calibri"/>
        <family val="2"/>
        <scheme val="minor"/>
      </rPr>
      <t>08.04.02.</t>
    </r>
    <r>
      <rPr>
        <sz val="11"/>
        <rFont val="Calibri"/>
        <family val="2"/>
        <scheme val="minor"/>
      </rPr>
      <t xml:space="preserve"> Contruction d'un puits perdant en béton armé d'une capacité de 35 usagers, conformement au plan, y compris le deblai, coffrage, ferraillage et bétonnage, étancheité de la fosse, joint fix waterstop, ainsi que toutes sujétions de mise en œuvre, pour le bon fonctionnement de la fosse septique.</t>
    </r>
  </si>
  <si>
    <r>
      <rPr>
        <b/>
        <sz val="11"/>
        <rFont val="Calibri"/>
        <family val="2"/>
        <scheme val="minor"/>
      </rPr>
      <t>08.04.03.</t>
    </r>
    <r>
      <rPr>
        <sz val="11"/>
        <rFont val="Calibri"/>
        <family val="2"/>
        <scheme val="minor"/>
      </rPr>
      <t xml:space="preserve"> Descentes d'eau de pluie en PVC 110 série Evac, ép. 3mm, y compris gouttieres métallique et planche de rive pour la fixation, ainsi que toutes sujétions de mise en œuvres.</t>
    </r>
  </si>
  <si>
    <t>La pièce ou le mètre linéaire :</t>
  </si>
  <si>
    <t xml:space="preserve">Ce prix rémunère à la pièce ou au mètre linéaire :                                                                                                                                                                                     </t>
  </si>
  <si>
    <r>
      <rPr>
        <b/>
        <sz val="11"/>
        <rFont val="Calibri"/>
        <family val="2"/>
        <scheme val="minor"/>
      </rPr>
      <t xml:space="preserve">08.04.03. </t>
    </r>
    <r>
      <rPr>
        <sz val="11"/>
        <rFont val="Calibri"/>
        <family val="2"/>
        <scheme val="minor"/>
      </rPr>
      <t>La fourniture et pose des tuyaux PVC de diamètre 110mm, ép. 3mm, conforme au plan, pour l'évacuation des eaux vannes EV des 3 batiments d'infanteries vers la fosse septique, ainsi que toutes sujétions de mise en oeuvre (fouille en tranchée, lit de sable, grillage avertisseur,...).</t>
    </r>
  </si>
  <si>
    <r>
      <rPr>
        <b/>
        <sz val="11"/>
        <rFont val="Calibri"/>
        <family val="2"/>
        <scheme val="minor"/>
      </rPr>
      <t>08.04.05.</t>
    </r>
    <r>
      <rPr>
        <sz val="11"/>
        <rFont val="Calibri"/>
        <family val="2"/>
        <scheme val="minor"/>
      </rPr>
      <t xml:space="preserve"> La fourniture et pose des tuyaux PVC de diamètre 110mm, ép. 3mm, conforme au plan, pour l'évacuation des eaux usées EU des 3 batiments d'infanteries vers la fosse septique, ainsi que toutes sujétions de mise en oeuvre (fouille en tranchée, lit de sable, grillage avertisseur,...).</t>
    </r>
  </si>
  <si>
    <r>
      <rPr>
        <b/>
        <sz val="11"/>
        <rFont val="Calibri"/>
        <family val="2"/>
        <scheme val="minor"/>
      </rPr>
      <t>08.04.06.</t>
    </r>
    <r>
      <rPr>
        <sz val="11"/>
        <rFont val="Calibri"/>
        <family val="2"/>
        <scheme val="minor"/>
      </rPr>
      <t xml:space="preserve"> La construction des regards de visite en brique cuites pour les eaux vannes, eaux usées et pour l'alimentation des sanitaires y compris lissage des parois à la barbotinne, couvercle en béton armé et toute sujetion comprise</t>
    </r>
  </si>
  <si>
    <r>
      <rPr>
        <b/>
        <sz val="11"/>
        <rFont val="Calibri"/>
        <family val="2"/>
        <scheme val="minor"/>
      </rPr>
      <t>08.04.07.</t>
    </r>
    <r>
      <rPr>
        <sz val="11"/>
        <rFont val="Calibri"/>
        <family val="2"/>
        <scheme val="minor"/>
      </rPr>
      <t xml:space="preserve"> La fourniture et la pose des descentes d'eau de pluie en PVC 110 série Evac, ép. 3mm, y compris gouttieres métallique et planche de rive pour la fixation, ainsi que toutes sujétions de mise en œuvres.</t>
    </r>
  </si>
  <si>
    <t xml:space="preserve">Ce prix rémunère à l'unité, la pièce ou au mètre linéaire :                                                                                                                                                                                     </t>
  </si>
  <si>
    <t>L'unité, la pièce ou le mètre linéaire :</t>
  </si>
  <si>
    <t>Portes metalliques double de 180x220 (cm)</t>
  </si>
  <si>
    <t>Fenêtres métalliques battante de 150x130 (cm)</t>
  </si>
  <si>
    <t>- La fourniture et la pose de fenêtre vitrée avec châssis en acier de 150*130 (cm) conformément aux plans, y compris charnières, poignée à 120 cm du sol au maximum, peinture anti rouille et toute sujétion d'exécution</t>
  </si>
  <si>
    <t>Fenêtres métalliques battante de 130x120 (cm)</t>
  </si>
  <si>
    <t>- La fourniture et la pose de fenêtre vitrée avec châssis en acier de 130*120 (cm) conformément aux plans, y compris charnières, poignée à 120 cm du sol au maximum, peinture anti rouille et toute sujétion d'exécution</t>
  </si>
  <si>
    <r>
      <rPr>
        <b/>
        <sz val="11"/>
        <rFont val="Calibri"/>
        <family val="2"/>
        <scheme val="minor"/>
      </rPr>
      <t>08.03.03.</t>
    </r>
    <r>
      <rPr>
        <sz val="11"/>
        <rFont val="Calibri"/>
        <family val="2"/>
        <scheme val="minor"/>
      </rPr>
      <t xml:space="preserve"> Fourniture et pose d'un bac de douche en pocelaine, y compris robinetterie complete de la douche de type GROHE, siphon; ainsi que flexible, vanne à passage direct, ainsi que tous les accessoires nécessaires pour le bon fonctionnement de l'appareil.</t>
    </r>
  </si>
  <si>
    <r>
      <rPr>
        <b/>
        <sz val="11"/>
        <rFont val="Calibri"/>
        <family val="2"/>
        <scheme val="minor"/>
      </rPr>
      <t>08.03.05.</t>
    </r>
    <r>
      <rPr>
        <sz val="11"/>
        <rFont val="Calibri"/>
        <family val="2"/>
        <scheme val="minor"/>
      </rPr>
      <t>Fourniture et pose des éviers de cuisines et plonge, de grande dimension, de type LBONGE en inox ou acier inoxydable, y compris la robinetterie, ainsi que tous les accessoires nécessaires pour le bon fonctionnement de l'appareil.</t>
    </r>
  </si>
  <si>
    <r>
      <rPr>
        <b/>
        <sz val="11"/>
        <rFont val="Calibri"/>
        <family val="2"/>
        <scheme val="minor"/>
      </rPr>
      <t>08.03.08.</t>
    </r>
    <r>
      <rPr>
        <sz val="11"/>
        <rFont val="Calibri"/>
        <family val="2"/>
        <scheme val="minor"/>
      </rPr>
      <t xml:space="preserve"> Fourniture et pose des siphons au sol, de type Nicoll ou similaire, y compris tous les accessoires nécessaires pour le bon fonctionnement de l'appareil</t>
    </r>
  </si>
  <si>
    <r>
      <rPr>
        <b/>
        <sz val="11"/>
        <rFont val="Calibri"/>
        <family val="2"/>
        <scheme val="minor"/>
      </rPr>
      <t>08.03.09.</t>
    </r>
    <r>
      <rPr>
        <sz val="11"/>
        <rFont val="Calibri"/>
        <family val="2"/>
        <scheme val="minor"/>
      </rPr>
      <t xml:space="preserve"> Fourniture et pose porte papier essuie tout au droit des lavabo, y compris tous les accessoires de pose</t>
    </r>
  </si>
  <si>
    <r>
      <rPr>
        <b/>
        <sz val="11"/>
        <rFont val="Calibri"/>
        <family val="2"/>
        <scheme val="minor"/>
      </rPr>
      <t>08.03.12.</t>
    </r>
    <r>
      <rPr>
        <sz val="11"/>
        <rFont val="Calibri"/>
        <family val="2"/>
        <scheme val="minor"/>
      </rPr>
      <t xml:space="preserve"> Fourniture et pose Glace de lavabo biseauté de dimension 50 x 100 (cm)</t>
    </r>
  </si>
  <si>
    <r>
      <rPr>
        <b/>
        <sz val="11"/>
        <rFont val="Calibri"/>
        <family val="2"/>
        <scheme val="minor"/>
      </rPr>
      <t>08.03.13.</t>
    </r>
    <r>
      <rPr>
        <sz val="11"/>
        <rFont val="Calibri"/>
        <family val="2"/>
        <scheme val="minor"/>
      </rPr>
      <t xml:space="preserve"> Fourniture et pose d'une poubelle noire soft touch de 3 litres sous lavabo</t>
    </r>
  </si>
  <si>
    <r>
      <rPr>
        <b/>
        <sz val="11"/>
        <rFont val="Calibri"/>
        <family val="2"/>
        <scheme val="minor"/>
      </rPr>
      <t>08.03.14.</t>
    </r>
    <r>
      <rPr>
        <sz val="11"/>
        <rFont val="Calibri"/>
        <family val="2"/>
        <scheme val="minor"/>
      </rPr>
      <t xml:space="preserve"> Fourniture et pose des portes papier toilette chromé, en inox, y compris tous les accessoires de pose</t>
    </r>
  </si>
  <si>
    <t>Fenêtres métalliques battantes de 180x140 (cm)</t>
  </si>
  <si>
    <t>Fenêtres métalliques battantes de 120x140 (cm)</t>
  </si>
  <si>
    <t>Imposte metallique de 90x40 (cm)</t>
  </si>
  <si>
    <t>- La fourniture et la pose de porte en bois massif 90*220 (cm), y compris cadre en bois, chambranle en bois, charnières, poignée, serrure, ponçage, vernis, et toute sujétion d'exécution</t>
  </si>
  <si>
    <t>Fenêtres métalliques battante de 180x140 (cm)</t>
  </si>
  <si>
    <t>- La fourniture et la pose de fenêtre vitrée avec châssis en acier de 180*140 (cm) conformément aux plans, y compris charnières, poignée à 120 cm du sol au maximum, peinture anti rouille et toute sujétion d'exécution</t>
  </si>
  <si>
    <t>Fenêtres métalliques battante de 120x140 (cm)</t>
  </si>
  <si>
    <t>- La fourniture et la pose de fenêtre vitrée avec châssis en acier de 120*140 (cm) conformément aux plans, y compris charnières, poignée à 120 cm du sol au maximum, peinture anti rouille et toute sujétion d'exécution</t>
  </si>
  <si>
    <t>Carreaux en grès cérame anti dérapants de 40x40 cm pour l'espace travail</t>
  </si>
  <si>
    <t>Toutes les opérations utiles liées à l’aménagement du site et à la construction d’une fosse septique pour 35 usagers, conformément au plan.
La réalisation des travaux d'excavation en pleine masse, l'évacuation des déblais hors du site, la construction de la fosse septique en béton armé, l’enduit et crépissage intérieur et extérieur, l'étancheité, les opérations d’imprégnation des faces intérieures à base de produit fongicide, la mise en place des materiaux filtrant en gravier, le bétonnage de la dalle de couverture de la fosse septique y compris le raccordement de cette dernière aux blocs sanitaire ainsi que le remblai de retour.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
Y compris toutes prestations annexes, transport, indemnités, frais accessoires et sujétions utiles pour permettre le déroulement des travaux dans les règles de l’art.</t>
  </si>
  <si>
    <t>Contruction d'un puits perdant d'une capacité de 35 usagers, conformement au plan, y compris le deblai, coffrage, ferraillage et bétonnage, étancheité de la fosse, joint fix waterstop, ainsi que toutes sujétions de mise en œuvre, pour le bon fonctionnement du puits perdant.</t>
  </si>
  <si>
    <t>Toutes les opérations utiles liées à l’aménagement du site et à la construction d’un puits perdant pour 35 usagers, conformément au plan.
La réalisation des travaux d'excavation en pleine masse, l'évacuation des déblais hors du site, la construction du puits perdant en béton armé, avec des sorties horizontales en PV de diametre DN63, la mise en place des materiaux filtrant en gravier en couches successives, le bétonnage de la dalle de couverture avec regard de visite, y compris le raccordement de cette dernière aux batiments et à la fosse septique conformement au plan, ainsi que le remblai de retour.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</si>
  <si>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Fourniture et pose des tuyaux PVC série Evac de diamètre 110mm, ép. 3mm, conforme au plan, pour l'évacuation des eaux vannes EV des 3 batiments d'infanteries vers la fosse septique, ainsi que toutes sujétions de mise en oeuvre (fouille en tranchée, lit de sable, grillage avertisseur,...).</t>
  </si>
  <si>
    <t>La fourniture et pose des tuyaux PVC série de diamètre 110mm, ép. 3mm, conforme au plan, pour l'évacuation des eaux vannes EV des 3 batiments d'infanteries vers la fosse septique, ainsi que toutes sujétions de mise en oeuvre (fouille en tranchée, lit de sable, grillage avertisseur,...).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</si>
  <si>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Fourniture et pose des tuyaux PVC série Evac de diamètre 110mm, ép. 3mm, conforme au plan, pour l'évacuation des eaux usées EU des 3 batiments d'infanteries vers le puits perdant, ainsi que toutes sujétions de mise en oeuvre (fouille en tranchée, lit de sable, grillage avertisseur,...).</t>
  </si>
  <si>
    <t>La Fourniture et pose des tuyaux PVC série Evac de diamètre 110mm, ép. 3mm, conforme au plan, pour l'évacuation des eaux usées EU des 3 batiments d'infanteries vers le puits perdant, ainsi que toutes sujétions de mise en oeuvre (fouille en tranchée, lit de sable, grillage avertisseur,...).
La fouille pour enterrement des  tuyaux PVC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</si>
  <si>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La construction des regards de visite pour les eaux vannes, eaux usées et pour l'alimentation des sanitaires de section 60x60cm, conforme au plan, pour l'évacuation des eaux usées EU, EV, EP et raccordement des batiments, ainsi que toutes sujétions de mise en oeuvre (fouille, béton de propreté, elevation en maconnerie, crepissage interieur et exterieur, forme de pente dans le regard et couverture du regard en béton armé,...).
La réalisation de toutes les tâches de mise en œuvre et de  finition telle que prescrit par le cahier de charge et sur les plans d'exécution.
Y compris toutes prestations annexes, transport, indemnités, frais accessoires et sujétions utiles pour permettre le déroulement des travaux dans les règles de l’art.                                                                                                                                                                                                                                                                                                                                                                                                                                      
La  pose doit être CONFORME AUX PRESCRIPTIONS DU CAHIER DES CHARGES.</t>
  </si>
  <si>
    <t>La fourniture et pose des tuyaux de diamètre 110 série Evac, ép. 3mm, pour l'évacuation des eaux pluviales, conformément au plan, y compris gouttieres métallique et planche de rive pour la fixation, ainsi que toutes sujétions de mise en œuvres.  
La fouille en tranchée meuble pour le passage des tuyauteries et la fixation de ceux-ci sur les murs, ainsi que les accessoires de fixation; ainsi que tous les accessoires (raccords et coudes)                                                                                                                                                                                                                                                                                                                                                                                                                                      
La  pose doit être CONFORME AUX PRESCRIPTIONS DU CAHIER DES CHARGES.
Y compris toutes prestations annexes, transport, indemnités, frais accessoires et sujétions utiles pour permettre le déroulement des travaux dans les règles de l’art.</t>
  </si>
  <si>
    <t>Fourniture et pose des tuyaux PVC série Evac de diamètre 110mm, ép. 3mm, conforme au plan, pour l'évacuation des eaux usées EU du batiment vers le puits perdant, ainsi que toutes sujétions de mise en oeuvre (fouille en tranchée, lit de sable, grillage avertisseur,...).</t>
  </si>
  <si>
    <r>
      <rPr>
        <b/>
        <sz val="11"/>
        <color theme="1"/>
        <rFont val="Calibri"/>
        <family val="2"/>
        <scheme val="minor"/>
      </rPr>
      <t>08.01.01:</t>
    </r>
    <r>
      <rPr>
        <sz val="11"/>
        <color theme="1"/>
        <rFont val="Calibri"/>
        <family val="2"/>
        <scheme val="minor"/>
      </rPr>
      <t xml:space="preserve"> L'execution d'un forage de 150m de profondeur, y compris la fourniture de deux pompes solaire immergée de type Grundfos SP series ou similaire d'un débit de 5m3/h,d'une puissance entre 15 à 30Kw et une hauteur manométrique de 250mCE, et des accessoires pour le bon fonctionnement du forage, notamment régulateur de pression, ballon d'air, Filtre anti-impuretés avec by-pass d'entretien, ainsi que tous les éléments nécessaires pour la filtration d'eau et le traitement de potabilité de l'eau. Une pompe sera gardée en réserve et une autre posée dans le forage.
La pose de toute autre accessoire devant permettre le fonctionnement correcte du réseau de distribution.
La  pose doit être CONFORME AUX PRESCRIPTIONS DU CAHIER DES CHARGES.
Y compris toutes prestations annexes, transport, indemnités, frais accessoires et sujétions utiles pour permettre le déroulement des travaux dans les règles de l’art, ainsi que toutes sujétions de mise en oeuvre.                                                                                                                                                                                                                                                                                                                                                                                                               </t>
    </r>
  </si>
  <si>
    <r>
      <rPr>
        <b/>
        <sz val="11"/>
        <rFont val="Calibri"/>
        <family val="2"/>
        <scheme val="minor"/>
      </rPr>
      <t>08.01.02:</t>
    </r>
    <r>
      <rPr>
        <sz val="11"/>
        <rFont val="Calibri"/>
        <family val="2"/>
        <scheme val="minor"/>
      </rPr>
      <t xml:space="preserve"> La fourniture et la pose des tuyaux semi rigide PEHD PE100 de pression PN20 et diamètre DN 75 conforme au plan, pour l'adduction du forage vers le reservoir tampon d'eau de 120m3 au sol,  y compris tous les accessoires de raccordement ( vannes, clapet anti retour, filtre Y, collier de fixation, support sur la dalle de sol,…) et toutes sujétions  de mise en oeuvre (fouille en tranchée, lit de sable, grillage avertisseur,...).                                                    La  pose doit être CONFORME AUX PRESCRIPTIONS DU CAHIER DES CHARGES.
Y compris toutes prestations annexes, transport, indemnités, frais accessoires et sujétions utiles pour permettre le déroulement des travaux dans les règles de l’art, ainsi que toutes sujétions de mise en oeuvre.     </t>
    </r>
  </si>
  <si>
    <r>
      <rPr>
        <b/>
        <sz val="11"/>
        <rFont val="Calibri"/>
        <family val="2"/>
        <scheme val="minor"/>
      </rPr>
      <t>08.01.03:</t>
    </r>
    <r>
      <rPr>
        <sz val="11"/>
        <rFont val="Calibri"/>
        <family val="2"/>
        <scheme val="minor"/>
      </rPr>
      <t xml:space="preserve"> La fourniture et la pose d'une pompe doseuse de PH type Dosatron ou similaire, avec boitier électronique pour la correction et le rééquilibrage du PH , y compris tous les accessoires de pose et de raccordement, ainsi que tous les accessoires nécessaires pour le bon fonctionnement des installations et toutes sujétions de mise en oeuvre.                             La  pose doit être CONFORME AUX PRESCRIPTIONS DU CAHIER DES CHARGES.</t>
    </r>
  </si>
  <si>
    <r>
      <rPr>
        <b/>
        <sz val="11"/>
        <rFont val="Calibri"/>
        <family val="2"/>
        <scheme val="minor"/>
      </rPr>
      <t>08.01.04:</t>
    </r>
    <r>
      <rPr>
        <sz val="11"/>
        <rFont val="Calibri"/>
        <family val="2"/>
        <scheme val="minor"/>
      </rPr>
      <t xml:space="preserve"> La fourniture et la pose d'une citerne d'eau de 120m3 en fibre de verre synthétique ou similaire, servant de reservoir tampon pour l'alimentation des sites, la dalle de sol avec structure de protection, ainsi que tous les accessoires nécessaires pour le bon fonctionnement des installations et toutes sujétions de mise en oeuvre (fouille, lit de sable, grillage avertisseur,...).</t>
    </r>
  </si>
  <si>
    <r>
      <rPr>
        <b/>
        <sz val="11"/>
        <rFont val="Calibri"/>
        <family val="2"/>
        <scheme val="minor"/>
      </rPr>
      <t>08.01.05:</t>
    </r>
    <r>
      <rPr>
        <sz val="11"/>
        <rFont val="Calibri"/>
        <family val="2"/>
        <scheme val="minor"/>
      </rPr>
      <t xml:space="preserve"> La fourniture et la pose d'un groupe motopompe (avec 2 pompes) solaire de surface pour l'adduction de la partie administration, de type Grundfos SP series ou similaire d'un débit de 15m3/h, d'une puissance entre 15 à 30Kw et une hauteur manométrique de 50mCE, et des accessoires pour le bon fonctionnement du reseau, notamment régulateur de pression, boitier de commande, ballon d'air, manometre, Filtre anti-impuretés avec by-pass d'entretien, ainsi que tous les éléments nécessaires pour la filtration d'eau et le traitement de potabilité de l'eau. Les deux pompes fonctionnerons en redondance à 50%.y compris les accessoires et équipements nécessaires au bon fonctionnement de l'appareil ainsi que toute sujétion d’exécution.  La  pose doit être CONFORME AUX PRESCRIPTIONS DU CAHIER DES CHARGES.</t>
    </r>
  </si>
  <si>
    <r>
      <rPr>
        <b/>
        <sz val="11"/>
        <rFont val="Calibri"/>
        <family val="2"/>
        <scheme val="minor"/>
      </rPr>
      <t>08.01.06:</t>
    </r>
    <r>
      <rPr>
        <sz val="11"/>
        <rFont val="Calibri"/>
        <family val="2"/>
        <scheme val="minor"/>
      </rPr>
      <t xml:space="preserve"> La fourniture et la pose des tuyaux semi rigide PEHD PE100 de pression PN16 et diamètre DN 75 conforme au plan, pour l'adduction, du reservoir tampon vers les batiments d'administration,  y compris tous les accessoires de raccordement ( regard, vannes, clapet anti retour, filtre Y, collier de fixation, support sur la dalle de sol,…) et toutes sujétions de mise en oeuvre (fouille en tranchée, lit de sable, grillage avertisseur,...), ainsi que tous les accessoires nécessaires pour le bon fonctionnement du reseau et toutes sujétions d’exécutions.  La  pose doit être CONFORME AUX PRESCRIPTIONS DU CAHIER DES CHARGES.</t>
    </r>
  </si>
  <si>
    <r>
      <rPr>
        <b/>
        <sz val="11"/>
        <rFont val="Calibri"/>
        <family val="2"/>
        <scheme val="minor"/>
      </rPr>
      <t xml:space="preserve">08.01.07: </t>
    </r>
    <r>
      <rPr>
        <sz val="11"/>
        <rFont val="Calibri"/>
        <family val="2"/>
        <scheme val="minor"/>
      </rPr>
      <t xml:space="preserve">Fourniture et pose des tuyaux semi rigide PEHD PE100 de pression PN16 et diamètre DN 50 conforme au plan, pour l'adduction, du reservoir tampon vers les batiments d'administration,  y compris tous les accessoires de raccordement ( regard, vannes, clapet anti retour, filtre Y, collier de fixation, support sur la dalle de sol,…) et toutes sujétions de mise en oeuvre (fouille en tranchée, lit de sable, grillage avertisseur,...), ainsi que tous les accessoires nécessaires pour le bon fonctionnement du reseau et toutes sujétions d’exécutions.                                                                                                                                                  La  pose doit être CONFORME AUX PRESCRIPTIONS DU CAHIER DES CHARGES.   </t>
    </r>
    <r>
      <rPr>
        <b/>
        <sz val="11"/>
        <rFont val="Calibri"/>
        <family val="2"/>
        <scheme val="minor"/>
      </rPr>
      <t xml:space="preserve">                                                       </t>
    </r>
  </si>
  <si>
    <r>
      <rPr>
        <b/>
        <sz val="11"/>
        <rFont val="Calibri"/>
        <family val="2"/>
        <scheme val="minor"/>
      </rPr>
      <t xml:space="preserve">08.01.08: </t>
    </r>
    <r>
      <rPr>
        <sz val="11"/>
        <rFont val="Calibri"/>
        <family val="2"/>
        <scheme val="minor"/>
      </rPr>
      <t xml:space="preserve">Fourniture et pose des tuyaux semi rigide PEHD PE100 de pression PN16 et diamètre DN 40/32/25 conforme au plan, pour l'adduction des batiments,  y compris tous les accessoires de raccordement ( regard, vannes, clapet anti retour, filtre Y, collier de fixation, support sur la dalle de sol,…) et toutes sujétions de mise en oeuvre (fouille en tranchée, lit de sable, grillage avertisseur,...); ainsi que tous les accessoires nécessaires pour le bon fonctionnement du reseau et toutes sujétions d’exécutions.                                                                                                                                                  La  pose doit être CONFORME AUX PRESCRIPTIONS DU CAHIER DES CHARGES.   </t>
    </r>
    <r>
      <rPr>
        <b/>
        <sz val="11"/>
        <rFont val="Calibri"/>
        <family val="2"/>
        <scheme val="minor"/>
      </rPr>
      <t xml:space="preserve">                                                       </t>
    </r>
  </si>
  <si>
    <r>
      <rPr>
        <b/>
        <sz val="11"/>
        <rFont val="Calibri"/>
        <family val="2"/>
        <scheme val="minor"/>
      </rPr>
      <t>08.01.09:</t>
    </r>
    <r>
      <rPr>
        <sz val="11"/>
        <rFont val="Calibri"/>
        <family val="2"/>
        <scheme val="minor"/>
      </rPr>
      <t xml:space="preserve"> Fourniture et pose d'un groupe motopompe (avec 2 pompes) solaire de surface pour l'adduction de la partie administration, de type Grundfos SP series ou similaire d'un débit de 40m3/h, d'une puissance entre 15 et 30Kw et une hauteur manométrique de 100mCE, et des accessoires pour le bon fonctionnement du reseau, notamment régulateur de pression, boitier de commande, ballon d'air, manometre, Filtre anti-impuretés avec by-pass d'entretien, ainsi que tous les éléments nécessaires pour la filtration d'eau et le traitement de potabilité de l'eau. Les deux pompes fonctionnerons en redondance à 50%. y compris les accessoires et équipements nécessaires au bon fonctionnement de l'appareil ainsi que toute sujétion d’exécution.  La  pose doit être CONFORME AUX PRESCRIPTIONS DU CAHIER DES CHARGES.</t>
    </r>
  </si>
  <si>
    <r>
      <rPr>
        <b/>
        <sz val="11"/>
        <rFont val="Calibri"/>
        <family val="2"/>
        <scheme val="minor"/>
      </rPr>
      <t>08.01.10:</t>
    </r>
    <r>
      <rPr>
        <sz val="11"/>
        <rFont val="Calibri"/>
        <family val="2"/>
        <scheme val="minor"/>
      </rPr>
      <t xml:space="preserve"> Fourniture et pose des tuyaux semi rigide PEHD PE100 de pression PN16 et diamètre DN 160 conforme au plan, pour l'adduction, du reservoir tampon vers les batiments des logements,  y compris tous les accessoires de raccordement ( regard, vannes, clapet anti retour, filtre Y, collier de fixation, support sur la dalle de sol,…) et toutes sujétions de mise en oeuvre (fouille en tranchée, lit de sable, grillage avertisseur,...), ainsi que tous les accessoires nécessaires pour le bon fonctionnement du reseau et toutes sujétions d’exécutions.                                                                                                                                                  La  pose doit être CONFORME AUX PRESCRIPTIONS DU CAHIER DES CHARGES.</t>
    </r>
  </si>
  <si>
    <r>
      <rPr>
        <b/>
        <sz val="11"/>
        <rFont val="Calibri"/>
        <family val="2"/>
        <scheme val="minor"/>
      </rPr>
      <t>08.01.11:</t>
    </r>
    <r>
      <rPr>
        <sz val="11"/>
        <rFont val="Calibri"/>
        <family val="2"/>
        <scheme val="minor"/>
      </rPr>
      <t xml:space="preserve"> Fourniture et pose des tuyaux semi rigide PEHD PE100 de pression PN16 et diamètre DN 90 conforme au plan, pour l'adduction des logements des troupes,  y compris tous les accessoires de raccordement ( regard, vannes, clapet anti retour, filtre Y, collier de fixation, support sur la dalle de sol,…) et toutes sujétions de mise en oeuvre (fouille en tranchée, lit de sable, grillage avertisseur,...), ainsi que tous les accessoires nécessaires pour le bon fonctionnement du reseau et toutes sujétions d’exécutions.                                                                                                                                                  La  pose doit être CONFORME AUX PRESCRIPTIONS DU CAHIER DES CHARGES.</t>
    </r>
  </si>
  <si>
    <r>
      <rPr>
        <b/>
        <sz val="11"/>
        <rFont val="Calibri"/>
        <family val="2"/>
        <scheme val="minor"/>
      </rPr>
      <t xml:space="preserve">08.01.12: </t>
    </r>
    <r>
      <rPr>
        <sz val="11"/>
        <rFont val="Calibri"/>
        <family val="2"/>
        <scheme val="minor"/>
      </rPr>
      <t>Fourniture et pose des tuyaux semi rigide PEHD PE100 de pression PN16 et diamètre DN 63 conforme au plan, pour l'adduction des logements des officiers,  y compris tous les accessoires de raccordement ( regard, vannes, clapet anti retour, filtre Y, collier de fixation, support sur la dalle de sol,…) et toutes sujétions de mise en oeuvre (fouille en tranchée, lit de sable, grillage avertisseur,...), ainsi que tous les accessoires nécessaires pour le bon fonctionnement du reseau et toutes sujétions d’exécutions.                                                                                                                                                  La  pose doit être CONFORME AUX PRESCRIPTIONS DU CAHIER DES CHARGES.</t>
    </r>
  </si>
  <si>
    <r>
      <rPr>
        <b/>
        <sz val="11"/>
        <rFont val="Calibri"/>
        <family val="2"/>
        <scheme val="minor"/>
      </rPr>
      <t>08.01.13:</t>
    </r>
    <r>
      <rPr>
        <sz val="11"/>
        <rFont val="Calibri"/>
        <family val="2"/>
        <scheme val="minor"/>
      </rPr>
      <t xml:space="preserve"> Fourniture et pose des tuyaux semi rigide PEHD PE100 de pression PN16 et diamètre DN 40 conforme au plan, pour l'adduction des logements des officiers,  y compris tous les accessoires de raccordement ( regard, vannes, clapet anti retour, filtre Y, collier de fixation, support sur la dalle de sol,…) et toutes sujétions de mise en oeuvre (fouille en tranchée, lit de sable, grillage avertisseur,...), ainsi que tous les accessoires nécessaires pour le bon fonctionnement du reseau et toutes sujétions d’exécutions.                                                                                                                                                  La  pose doit être CONFORME AUX PRESCRIPTIONS DU CAHIER DES CHARGES.</t>
    </r>
  </si>
  <si>
    <r>
      <rPr>
        <b/>
        <sz val="11"/>
        <rFont val="Calibri"/>
        <family val="2"/>
        <scheme val="minor"/>
      </rPr>
      <t>08.01.14:</t>
    </r>
    <r>
      <rPr>
        <sz val="11"/>
        <rFont val="Calibri"/>
        <family val="2"/>
        <scheme val="minor"/>
      </rPr>
      <t xml:space="preserve"> La fourniture et la pose des tuyaux semi rigide PEHD PE100 de pression PN20 et diamètre DN 32/25 conforme au plan, pour l'adduction des batiments des logements des troupes et officiers,  y compris tous les accessoires de raccordement ( regard, vannes, clapet anti retour, filtre Y, collier de fixation, support sur la dalle de sol,…) et toutes sujétions de mise en oeuvre (fouille en tranchée, lit de sable, grillage avertisseur,...), ainsi que tous les accessoires nécessaires pour le bon fonctionnement du reseau et toutes sujétions d’exécutions.                                                                                                                                                  La  pose doit être CONFORME AUX PRESCRIPTIONS DU CAHIER DES CHARGES.</t>
    </r>
  </si>
  <si>
    <t>TABLEAU GENERAL BASSE TENSION</t>
  </si>
  <si>
    <t>La fourniture, l’installation et le raccordement d’un TGBT dont l’appareillage sera placé dans une armoire en tôle  qui sera dimensionnée pour recevoir 30% du matériel supplémentaire. La tôle constituant cette armoire sera électrozinguée et recevra deux couches d’impression phosphatant et deux couches de peintures cuite au four. Le passage des câbles se fera par presse-étoupe soigneusement calibrée. Les portes seront reliées à la terre par des tresses en cuivre l’appareillage sera réalisé sur des profils du commerce galvanisés. Le raccordement des départs se fera sur un jeu de bornes placées en partie inférieure.</t>
  </si>
  <si>
    <t>Disjoncteur Général magneto thermique 250 A tétrapolaire</t>
  </si>
  <si>
    <t>La fourniture et la pose d' un Disjoncteur Triphasé Grand Format en boitié moulé de 250A, y compris toute sujétion d’exécution. Disjoncteur arrivé groupe électrogéne.</t>
  </si>
  <si>
    <t>Disjoncteur en boitier moulé 63 A 30mA 3P</t>
  </si>
  <si>
    <t>La fourniture et la pose d' un Disjoncteur en boitier moulé 63 A 30mA 3P, y compris toute sujétion d’exécution. Disjoncteur de depart.</t>
  </si>
  <si>
    <t>Disjoncteur en boitier moulé 50 A 30mA 3P</t>
  </si>
  <si>
    <t>La fourniture et la pose d' un Disjoncteur en boitier moulé 50 A 30mA 3P, y compris toute sujétion d’exécution. Disjoncteur de depart.</t>
  </si>
  <si>
    <t>Disjoncteur en boitier moulé 100 A 30mA 3P</t>
  </si>
  <si>
    <t>La fourniture et la pose d' un Disjoncteur en boitier moulé 100 A 30mA 3P, y compris toute sujétion d’exécution. Disjoncteur de depart TD logements.</t>
  </si>
  <si>
    <t>Inverseur de source 250 A 4P</t>
  </si>
  <si>
    <t>La fourniture et la pose de un Inverseur Rotatif Tetrapolaire de 250A, y compris toute sujétion d’exécution</t>
  </si>
  <si>
    <t xml:space="preserve">  Cable souterrain de 4*70mm² cu isolé au PRC avec armure métallique</t>
  </si>
  <si>
    <t xml:space="preserve">Ce prix rémunèré par mètre :                                                                                                                                                                                     </t>
  </si>
  <si>
    <t>La fourniture et la pose de câble de 4*70mm2  pour alimentation du TGBT, du TD logements et TD Adduction d'eau ainsi que toute sujétion d'exécution.</t>
  </si>
  <si>
    <t>le mètre :</t>
  </si>
  <si>
    <t>Parafoudre 3ph+N 40kA</t>
  </si>
  <si>
    <t xml:space="preserve">Ce prix rémunèré par pièce :                                                                                                                                                                                     </t>
  </si>
  <si>
    <t>TABLEAUX DE DISTRIBUTION LOGEMENTS ET ADDUCTION D'EAU</t>
  </si>
  <si>
    <t>Ce poste rémunère à l’unité (pce) la fourniture, l’installation et le raccordement de tous les appareillages du tableau de distribution ainsi que le deploiement de la distribution aérienne de la partie logements. Le prix inclus également pour chaque appareillage les supports de fixation, le mécanisme, l’enjoliveur et la plaque de finition.</t>
  </si>
  <si>
    <t>Armoire électrique distribution logement</t>
  </si>
  <si>
    <t>La fourniture et la pose d'une armoire métallique IP66 de dimension suffisante (1m*0,5 m)pour récevoir les appareillages necessaires, y compris toute sujétion d’exécution. Tout détail de réalisation à fournir et présentation d’un échantillon pour approbation du client avant mise en œuvre.</t>
  </si>
  <si>
    <t>Armoire électrique distribution Adduction d'eau</t>
  </si>
  <si>
    <t>Poteau métallique 9 m</t>
  </si>
  <si>
    <t>La fourniture et la pose de poteau métallique pour la distribution BT de la partie logéments y compris la fondation ainsi que toute sujétion d'exécution.</t>
  </si>
  <si>
    <t>Câble aérien autoporteur 3x1x35 mm² + 54,6 mm²  Alu</t>
  </si>
  <si>
    <t>Ce prix rémunère au métre :</t>
  </si>
  <si>
    <t>Fourniture et pose Câble aérien autoporteur 3x1x35 mm² + 54,6 mm²  Alu pour la distribution BT Logement ainsi que toute sujétion d'exécution</t>
  </si>
  <si>
    <t>Le mètre</t>
  </si>
  <si>
    <t>01.12</t>
  </si>
  <si>
    <t>La fourniture et la pose d' un Disjoncteur en boitier moulé 50 A 30mA 3P, y compris toute sujétion d’exécution. Disjoncteur de depart logement.</t>
  </si>
  <si>
    <t>CHAPITRE 2 : SOURCE D'ENERGIE</t>
  </si>
  <si>
    <t>SOURCE D'ENERGIE</t>
  </si>
  <si>
    <t>La fourniture, l’installation et le raccordement de la source d'alimentation du site en électricité</t>
  </si>
  <si>
    <t>Groupe électrogène 165 kVA 400V</t>
  </si>
  <si>
    <t>Fourniture et pose du groupe d'une puissance de 165 kVA, une tension de sortie 400/230 V et une fréquence de 50 Hz (+/- 1%) à 1500 trs/min). Le moteur qui fonctionnera au gasoil et l’alternateur seront d’une marque bien reconnue.</t>
  </si>
  <si>
    <t>CHAPITRE 3 : ECLAIRAGE EXTERIEUR</t>
  </si>
  <si>
    <t>ECLAIRAGE EXTERIEUR</t>
  </si>
  <si>
    <t>La fourniture, l’installation des équipements pour l'éclairage extérieur sur mâts métalliques avec des lampes solaires LED</t>
  </si>
  <si>
    <t>Projecteur solaire autonome LED 20 000 Lumen, IP65, IRC 60</t>
  </si>
  <si>
    <t>Fourniture et pose de Projecteur solaire autonome LED 20 000 Lumen, IP65, IRC 60 avec accessoires de montage ainsi que toute sujétion d'exécution</t>
  </si>
  <si>
    <t>Mât métallique 9m</t>
  </si>
  <si>
    <t>Fourniture et Pose Mât métallique (ou materieau composite) de 9 m de longueur : inclure la fondation ainsi que toute sujétion d'exécution</t>
  </si>
  <si>
    <t>Fourniture et pose des tuyaux PVC série Evac de diamètre 110mm, ép. 3mm, conforme au plan, pour l'évacuation des eaux vannes EV des sanitaires et exterieurs, ainsi que tous les accessoires nécessaires pour le bon fonctionnement des installations et toutes sujétions de mise en oeuvre (fouille en tranchée, lit de sable, grillage avertisseur,...).</t>
  </si>
  <si>
    <t>Fourniture et pose des tuyaux PVC série Evac de diamètre 40/63 ép. 3mm, conforme au plan, pour l'évacuation intérieure des eaux usées EU des sanitaires vers la colonne de chute, y compris tous les accessoires nécessaires pour le bon fonctionnement des installations et toutes sujétions de mise en oeuvre (fouille en tranchée, lit de sable, grillage avertisseur,...).</t>
  </si>
  <si>
    <t>Fourniture et pose des tuyaux PVC série Evac de diamètre 110mm, ép. 3mm, conforme au plan, pour l'évacuation des eaux usées EU des sanitaires jusqu'à la limite du batiment, ainsi que tous les accessoires nécessaires pour le bon fonctionnement des installations et toutes sujétions de mise en oeuvre (fouille en tranchée, lit de sable, grillage avertisseur,...).</t>
  </si>
  <si>
    <t>Fourniture et pose des tuyaux PVC série Evac de diamètre 110mm, ép. 3mm, conforme au plan, pour l'évacuation des eaux vannes EV du batiment vers la fosse septique, ainsi que toutes sujétions de mise en oeuvre (fouille en tranchée, lit de sable, grillage avertisseur,...).</t>
  </si>
  <si>
    <t>Fo Po portail metallique de 400x300 cm</t>
  </si>
  <si>
    <t>Matérialisation des limites de l'emprise</t>
  </si>
  <si>
    <t>Contrôle altimétrique et planimétrique</t>
  </si>
  <si>
    <t>Piquetage des ouvrages annexes</t>
  </si>
  <si>
    <t>Protection et entretien des piquets</t>
  </si>
  <si>
    <t>Report des cotes et informations</t>
  </si>
  <si>
    <t>Établissement de croquis de piquetage</t>
  </si>
  <si>
    <t>La reconnaissance et préparation du site</t>
  </si>
  <si>
    <t>L'implantation de l'axe de la route</t>
  </si>
  <si>
    <t>le mètre linéaire</t>
  </si>
  <si>
    <t>Toute suggestion comprise</t>
  </si>
  <si>
    <t>le mètre carré</t>
  </si>
  <si>
    <t>La coupe et l'élimination de tous les arbustes, buissons, ronciers, herbes hautes, plantes grimpantes et toute autre végétation ligneuse ou herbacée de faible diamètre (inférieur à 10 cm) présente dans l'emprise et les zones de travail définies.</t>
  </si>
  <si>
    <t>Toutes les opérations seront menées de manière à minimiser l'impact sur la végétation hors emprise et à protéger les zones sensibles (cours d'eau, habitations) avoisinantes.</t>
  </si>
  <si>
    <t>Évacuation et mise en dépôt des debris</t>
  </si>
  <si>
    <t>Le ramassage et l'évacuation de toutes les branches mortes, feuilles, débris végétaux et déchets naturels (pierres roulantes, etc.) présents à la surface du sol.</t>
  </si>
  <si>
    <t>L'arrachement des souches de petite taille ou de celles qui pourraient gêner directement les opérations de terrassement ou de compactage de la plateforme. Pour les souches de plus gros diamètre, une tâche spécifique de défrichage/dessouchage lourd sera définie ailleurs si nécessaire.</t>
  </si>
  <si>
    <t>Les souches extraites et nettoyées seront chargées, transportées et mises en dépôt dans un site de traitement, de recyclage (valorisation énergétique, compostage si possible) ou de stockage définitif agréé et autorisé, conformément aux réglementations environnementales en vigueur. Aucun brûlage de souches ne sera autorisé sur le site du projet.</t>
  </si>
  <si>
    <t>le forfait</t>
  </si>
  <si>
    <t>L'utilisation de moyens mécaniques adaptés (pelle mécanique, ripper, dessoucheuse) pour arracher les souches et leurs racines principales du sol. L'extraction devra être réalisée de manière à minimiser la perturbation du terrain environnant.</t>
  </si>
  <si>
    <t>La prise de toutes les précautions nécessaires pour protéger les structures, la végétation et les infrastructures existantes en bordure de l'emprise.</t>
  </si>
  <si>
    <t>Réalisation des opérations de décapage à l'aide d'engins mécaniques adaptés (scraper, bulldozer, pelle mécanique) en veillant à ne pas mélanger la terre végétale avec les couches de sol inférieures et à ne pas dégrader le terrain sous-jacent</t>
  </si>
  <si>
    <t>La délimitation de la zone à décaper et la determination de la zone de decapage</t>
  </si>
  <si>
    <t>L'évacuation des matériaux impropres</t>
  </si>
  <si>
    <t>La vérification de la planéité et de l'homogénéité de la surface décapée, et signalement de toute zone de sol mou ou de présence d'éléments non prévus (anciennes fondations, poches de mauvaise terre) pour analyse et traitement complémentaire.</t>
  </si>
  <si>
    <t>le mètre cube</t>
  </si>
  <si>
    <t>Préparation de la zone d'excavation</t>
  </si>
  <si>
    <t>Homogénéisation et réglage de la teneur en eau</t>
  </si>
  <si>
    <r>
      <t xml:space="preserve">Le compactage sera réalisé à l'aide d'engins adaptés à la nature des matériaux (rouleaux vibrants, rouleaux à pieds dameurs, plaques vibrantes) et en suivant un plan de compactage défini (nombre de passes, vitesse, pression). L'objectif est d'atteindre un </t>
    </r>
    <r>
      <rPr>
        <b/>
        <sz val="11"/>
        <color theme="1"/>
        <rFont val="Calibri"/>
        <family val="2"/>
        <scheme val="minor"/>
      </rPr>
      <t>pourcentage de l'Optimum Proctor Normal (OPN) ou Modifié (OPM)</t>
    </r>
    <r>
      <rPr>
        <sz val="11"/>
        <color theme="1"/>
        <rFont val="Calibri"/>
        <family val="2"/>
        <scheme val="minor"/>
      </rPr>
      <t xml:space="preserve"> spécifié dans le CCTP (généralement entre 95% et 100%) pour chaque couche, garantissant la densité et la portance requises.</t>
    </r>
  </si>
  <si>
    <r>
      <t>Protection des remblais :</t>
    </r>
    <r>
      <rPr>
        <sz val="11"/>
        <color theme="1"/>
        <rFont val="Calibri"/>
        <family val="2"/>
        <scheme val="minor"/>
      </rPr>
      <t xml:space="preserve"> Les surfaces de remblai non recouvertes immédiatement par une autre couche ou la chaussée seront protégées des intempéries (érosion par la pluie, assèchement excessif) et du trafic non autorisé.</t>
    </r>
  </si>
  <si>
    <t xml:space="preserve">La réalisation de l'extraction des matériaux en déblai à l'aide d'engins mécaniques adaptés (pelles hydrauliques, bulldozers, scrapers, brise-roches si nécessaire) pour atteindre les niveaux et pentes définis par les plans. </t>
  </si>
  <si>
    <t>Le tri des matériaux</t>
  </si>
  <si>
    <t>Le chargement des matériaux excédentaires ou impropres dans des engins de transport (camions bennes, tombereaux) adaptés au volume et à la nature des matériaux.</t>
  </si>
  <si>
    <t>L'acheminement des matériaux chargés depuis le site d'excavation jusqu'aux zones de dépôt définitives ou temporaires</t>
  </si>
  <si>
    <t>Le déchargement des matériaux dans les zones de dépôt, suivi d'un réglage sommaire par bulldozer ou niveleuse si nécessaire, pour organiser le stockage et faciliter d'éventuelles reprises.</t>
  </si>
  <si>
    <t>La prise de toutes les mesures nécessaires pour limiter la dispersion de poussière, la pollution sonore, et la dégradation des terrains et infrastructures avoisinantes.</t>
  </si>
  <si>
    <t>La préparation du fond de forme</t>
  </si>
  <si>
    <t>L'acheminement des matériaux de remblai sur le site, en provenance des zones de déblais réutilisables, des emprunts ou des carrières agrées</t>
  </si>
  <si>
    <t>Mise en œuvre des materiaux par couches et leur compactage</t>
  </si>
  <si>
    <t>SEUL LES CASES JAUNES SONT A REMPLIR</t>
  </si>
  <si>
    <t>VRD : ADDUCTION GENERALE</t>
  </si>
  <si>
    <t>VRD : ALIMENTATION ELECTRIQUE ET ECLAIRAGE</t>
  </si>
  <si>
    <t>TOTAL GENERAL INFANTERIE</t>
  </si>
  <si>
    <t>TOTAL GENERAL EM SV</t>
  </si>
  <si>
    <t>TOTAL GENERAL COMMANDEMENT ET ETAT-MAJOR</t>
  </si>
  <si>
    <t>TOTAL GENERAL BATAILLON S3-S4</t>
  </si>
  <si>
    <t>SOUS TOTAL ASSAINISSEMENT AUTONOME INFANTERIE</t>
  </si>
  <si>
    <t>TOTAL GENERAL CAS</t>
  </si>
  <si>
    <t>TOTAL GENERAL CANTINE</t>
  </si>
  <si>
    <t>TOTAL GENERAL TOILETTES EXT OFFICIERS</t>
  </si>
  <si>
    <t>TOTAL GENERAL TOILETTES EXT TROUPE</t>
  </si>
  <si>
    <t>TOTAL GENERAL CACHOT</t>
  </si>
  <si>
    <t>TOTAL GENERAL DISPENSAIRE</t>
  </si>
  <si>
    <t>QUANTITATIF DES TRAVAUX D'ALIMENTATION ELECTRIQUE GENERALE CASERNE BUNIA</t>
  </si>
  <si>
    <t>TOTAL GENERAL ALIMENTATION ELECTRIQUE GENERALE</t>
  </si>
  <si>
    <t>CHAPITRE 02 : SOURCE D'ENERGIE</t>
  </si>
  <si>
    <t>TOTAL GENERAL ROUTE</t>
  </si>
  <si>
    <t>QUANTITATIF DES TRAVAUX D'AMENAGEMENT DE LA SOUTE A MUNITIONS</t>
  </si>
  <si>
    <t>CHAPITRE 02 : TRANSFORMATION DES CONTAINERS</t>
  </si>
  <si>
    <t>CHAPITRE 01 : FONDATION</t>
  </si>
  <si>
    <t>CHAPITRE 03 : EQUIPEMENTS</t>
  </si>
  <si>
    <t xml:space="preserve">CHAPITRE 04 : MUR D'ENCEINTE </t>
  </si>
  <si>
    <t>SOUS TOTAL CHAPITRE 01 : FONDATION</t>
  </si>
  <si>
    <t>CHAPITRE 01 : FORAGE ET ADDUCTION D'EAU</t>
  </si>
  <si>
    <t>Fo Po marchepieds en béton C20/25</t>
  </si>
  <si>
    <t xml:space="preserve">Fo Po socle de fondation en béton C20/25 </t>
  </si>
  <si>
    <t>5.02</t>
  </si>
  <si>
    <t>TOTAL GENERAL TRANCHE FERME</t>
  </si>
  <si>
    <t>DISPENSAIRE en option</t>
  </si>
  <si>
    <t>Fo et po câble souterrain d'alimentation Dispensaire  3ph+N 25mm² cu</t>
  </si>
  <si>
    <t>COMPAGNIE D'INFANTERIE</t>
  </si>
  <si>
    <t>QUANTITATIF DES TRAVAUX DE CONSTRUCTION DU BATIMENT COMMANDEMENT S2-S3</t>
  </si>
  <si>
    <t>QUANTITATIF DES TRAVAUX DE CONSTRUCTION DU BATIMENT COMMANDEMENT S1-S4</t>
  </si>
  <si>
    <t>COMMANDEMENT S1-S2</t>
  </si>
  <si>
    <t>COMMANDEMENT S3-S4</t>
  </si>
  <si>
    <t>AMENAGEMENT SOUTE A MUNITIONS en option</t>
  </si>
  <si>
    <t>TOTAL GENERAL TRANCHE OPTIONNELLE 2</t>
  </si>
  <si>
    <t xml:space="preserve">TOTAL GENERAL TRANCHE OPTIONNELLE1 </t>
  </si>
  <si>
    <t>Fourniture et pose des tuyaux de diamètre 40/63 ép. 3mm, conforme au plan, pour l'évacuation intérieure des eaux usées EU des sanitaires vers la colonne de chute, y compris tous les accessoires nécessaires pour le bon fonctionnement des installations et toutes sujétions de mise en oeuvre (fouille en tranchée, lit de sable, grillage avertisseur,...).</t>
  </si>
  <si>
    <t>Fourniture et pose des tuyaux de diamètre 110mm, ép. 3mm, conforme au plan, pour l'évacuation des eaux vannes EV des sanitaires et exterieurs, ainsi que tous les accessoires nécessaires pour le bon fonctionnement des installations et toutes sujétions de mise en oeuvre (fouille en tranchée, lit de sable, grillage avertisseur,...).</t>
  </si>
  <si>
    <t>Fourniture et pose des tuyaux de diamètre 110mm, ép. 3mm, conforme au plan, pour l'évacuation des eaux usées EU des sanitaires jusqu'à la limite du batiment, ainsi que tous les accessoires nécessaires pour le bon fonctionnement des installations et toutes sujétions de mise en oeuvre (fouille en tranchée, lit de sable, grillage avertisseur,...).</t>
  </si>
  <si>
    <t>Fourniture et pose d'un urinoir Coquille, y compris robinetterie à poussoir, siphon; ainsi que flexible, vanne à passage direct, ainsi que tous les accessoires nécessaires pour le bon fonctionnement de l'appareil.</t>
  </si>
  <si>
    <t>Fourniture et pose d'un Lavabo sur demi colonne, de 50cm , y compris robinetterie à bec C de type GROHE,  syphon, ainsi que flexible, vanne à passage direct, ainsi que tous les accessoires nécessaires pour le bon fonctionnement de l'appareil.</t>
  </si>
  <si>
    <t>Fourniture et pose des siphons au sol, y compris tous les accessoires nécessaires pour le bon fonctionnement de l'appareil</t>
  </si>
  <si>
    <t>Fourniture et pose des portes savon, au droit des lavabo, y compris tous les accessoires de pose</t>
  </si>
  <si>
    <t xml:space="preserve">Fo et po disjoncteur differentiel  16 A 32 mA </t>
  </si>
  <si>
    <t xml:space="preserve">Fo et po disjoncteur 1 pôle10 A </t>
  </si>
  <si>
    <t>Fo et po extincteur à poudre pour feux avec signalisation, capacité 6kg</t>
  </si>
  <si>
    <t>Fo et po du sytéme de détection d' incendie (détecteurs de fumée)</t>
  </si>
  <si>
    <r>
      <rPr>
        <b/>
        <sz val="11"/>
        <rFont val="Calibri"/>
        <family val="2"/>
        <scheme val="minor"/>
      </rPr>
      <t xml:space="preserve">08.03.02. </t>
    </r>
    <r>
      <rPr>
        <sz val="11"/>
        <rFont val="Calibri"/>
        <family val="2"/>
        <scheme val="minor"/>
      </rPr>
      <t>Fourniture et pose d'un Lavabo sur demi colonne, de 50cm , y compris robinetterie à bec C de type GROHE,  syphon, ainsi que flexible, vanne à passage direct, ainsi que tous les accessoires nécessaires pour le bon fonctionnement de l'appareil.</t>
    </r>
  </si>
  <si>
    <r>
      <rPr>
        <b/>
        <sz val="11"/>
        <rFont val="Calibri"/>
        <family val="2"/>
        <scheme val="minor"/>
      </rPr>
      <t>08.03.01</t>
    </r>
    <r>
      <rPr>
        <sz val="11"/>
        <rFont val="Calibri"/>
        <family val="2"/>
        <scheme val="minor"/>
      </rPr>
      <t>. Fourniture et pose de WC monobloc complet, y compris flexible, vanne à passage direct, ainsi que tous les accessoires nécessaires pour le bon fonctionnement de l'appareil.</t>
    </r>
  </si>
  <si>
    <r>
      <rPr>
        <b/>
        <sz val="11"/>
        <rFont val="Calibri"/>
        <family val="2"/>
        <scheme val="minor"/>
      </rPr>
      <t>08.03.05.</t>
    </r>
    <r>
      <rPr>
        <sz val="11"/>
        <rFont val="Calibri"/>
        <family val="2"/>
        <scheme val="minor"/>
      </rPr>
      <t>Fourniture et pose des siphons au sol, y compris tous les accessoires nécessaires pour le bon fonctionnement de l'appareil</t>
    </r>
  </si>
  <si>
    <r>
      <rPr>
        <b/>
        <sz val="11"/>
        <rFont val="Calibri"/>
        <family val="2"/>
        <scheme val="minor"/>
      </rPr>
      <t>08.03.07.</t>
    </r>
    <r>
      <rPr>
        <sz val="11"/>
        <rFont val="Calibri"/>
        <family val="2"/>
        <scheme val="minor"/>
      </rPr>
      <t xml:space="preserve"> Fourniture et pose des portes savon au droit des lavabo, y compris tous les accessoires de pose</t>
    </r>
  </si>
  <si>
    <t>Fourniture et pose de WC monobloc y compris flexible, vanne à passage direct, ainsi que tous les accessoires nécessaires pour le bon fonctionnement de l'appareil.</t>
  </si>
  <si>
    <t>Fourniture et pose des siphons au sol y compris tous les accessoires nécessaires pour le bon fonctionnement de l'appareil</t>
  </si>
  <si>
    <t>Fourniture et pose des portes savon au droit des lavabo, y compris tous les accessoires de pose</t>
  </si>
  <si>
    <t>Fourniture et pose d'un Lavabo sur demi colonne, de 50cm , y compris robinetterie à bec C  syphon, ainsi que flexible, vanne à passage direct, ainsi que tous les accessoires nécessaires pour le bon fonctionnement de l'appareil.</t>
  </si>
  <si>
    <t>Fourniture et pose des tuyaux de diamètre 110mm, ép. 3mm, conforme au plan, pour l'évacuation des eaux vannes EV des 3 batiments d'infanteries vers la fosse septique, ainsi que toutes sujétions de mise en oeuvre (fouille en tranchée, lit de sable, grillage avertisseur,...).</t>
  </si>
  <si>
    <t>Fourniture et pose des tuyaux de diamètre 110mm, ép. 3mm, conforme au plan, pour l'évacuation des eaux usées EU des 3 batiments d'infanteries vers la fosse septique, ainsi que toutes sujétions de mise en oeuvre (fouille en tranchée, lit de sable, grillage avertisseur,...).</t>
  </si>
  <si>
    <r>
      <rPr>
        <b/>
        <sz val="11"/>
        <rFont val="Calibri"/>
        <family val="2"/>
        <scheme val="minor"/>
      </rPr>
      <t>08.03.05.</t>
    </r>
    <r>
      <rPr>
        <sz val="11"/>
        <rFont val="Calibri"/>
        <family val="2"/>
        <scheme val="minor"/>
      </rPr>
      <t>Fourniture et pose des siphons au sol y compris tous les accessoires nécessaires pour le bon fonctionnement de l'appareil</t>
    </r>
  </si>
  <si>
    <r>
      <rPr>
        <b/>
        <sz val="11"/>
        <rFont val="Calibri"/>
        <family val="2"/>
        <scheme val="minor"/>
      </rPr>
      <t>08.03.01</t>
    </r>
    <r>
      <rPr>
        <sz val="11"/>
        <rFont val="Calibri"/>
        <family val="2"/>
        <scheme val="minor"/>
      </rPr>
      <t>. Fourniture et pose de WC monobloc complet y compris flexible, vanne à passage direct, ainsi que tous les accessoires nécessaires pour le bon fonctionnement de l'appareil.</t>
    </r>
  </si>
  <si>
    <t>Fourniture et pose de WC monobloc complet y compris flexible, vanne à passage direct, ainsi que tous les accessoires nécessaires pour le bon fonctionnement de l'appareil.</t>
  </si>
  <si>
    <t>Fo et po disjoncteur 1 pôle10 A</t>
  </si>
  <si>
    <r>
      <rPr>
        <b/>
        <sz val="11"/>
        <rFont val="Calibri"/>
        <family val="2"/>
        <scheme val="minor"/>
      </rPr>
      <t>08.03.03.</t>
    </r>
    <r>
      <rPr>
        <sz val="11"/>
        <rFont val="Calibri"/>
        <family val="2"/>
        <scheme val="minor"/>
      </rPr>
      <t xml:space="preserve"> Fourniture et pose d'un urinoir Coquille, y compris robinetterie à poussoir, siphon; ainsi que flexible, vanne à passage direct, ainsi que tous les accessoires nécessaires pour le bon fonctionnement de l'appareil.</t>
    </r>
  </si>
  <si>
    <t>- La fourniture, la pose , l’installation et le raccordement des tableaux électriques de 32 departs. Ils seront livrés et placé, y compris tous les équipements nécessaires, les rails, barrettes de distribution, couvercles, sécurités
 Tout détail de réalisation à fournir et présentation d’un échantillon pour approbation du client bavant mise en œuvre., y compris toute sujétion d'exécution</t>
  </si>
  <si>
    <r>
      <rPr>
        <b/>
        <sz val="11"/>
        <rFont val="Calibri"/>
        <family val="2"/>
        <scheme val="minor"/>
      </rPr>
      <t>08.03.07.</t>
    </r>
    <r>
      <rPr>
        <sz val="11"/>
        <rFont val="Calibri"/>
        <family val="2"/>
        <scheme val="minor"/>
      </rPr>
      <t xml:space="preserve"> Fourniture et pose des portes savon, au droit des lavabo, y compris tous les accessoires de pose</t>
    </r>
  </si>
  <si>
    <t>la fourniture, la pose et le raccordement d’une unité extérieure et intérieure formant split system de 9000 BTU y compris supports de fixation, et toutes sujétions de mise en œuvre pour parfait achèvement ainsi que :</t>
  </si>
  <si>
    <t>la fourniture, la pose et le raccordement d’une unité extérieure et intérieure formant split system de 9000 BTU, y compris supports de fixation, et toutes sujétions de mise en œuvre pour parfait achèvement ainsi que :</t>
  </si>
  <si>
    <t>Fo et po disjoncteur differentiel  16 A 32 mA</t>
  </si>
  <si>
    <t>Ce poste comprend la fourniture, l’installation et le raccordement des tableaux électriques. Ils seront livrés et placé, y compris tous les équipements nécessaires, les rails, barrettes de distribution, couvercles, sécurités</t>
  </si>
  <si>
    <t>Fourniture et pose des tuyaux de diamètre 63mm, ép. 3mm, conforme au plan, pour l'évacuation des eaux usées EU des 3 batiments d'infanteries vers la fosse septique, ainsi que toutes sujétions de mise en oeuvre (fouille en tranchée, lit de sable, grillage avertisseur,...).</t>
  </si>
  <si>
    <t>Fourniture et pose d'un bac de douche en pocelaine, y compris robinetterie complete de la douche, siphon; ainsi que flexible, vanne à passage direct, ainsi que tous les accessoires nécessaires pour le bon fonctionnement de l'appareil.</t>
  </si>
  <si>
    <t>Fourniture et pose des éviers de cuisines et plonge, de grande dimension, en inox ou acier inoxydable, y compris la robinetterie, ainsi que tous les accessoires nécessaires pour le bon fonctionnement de l'appareil.</t>
  </si>
  <si>
    <t>Fourniture et pose des robinets à bec C aux points des lavages des mains, y compris les tuyauteries et vannes, ainsi que tous les accessoires nécessaires pour le bon fonctionnement de l'appareil.</t>
  </si>
  <si>
    <t>Construction des points des puissages et lavage des mains à l'exterieur des blocs sanitaires conformement au plan, y compris robinetterie à bec C aux points des lavages des mains,  syphon, ainsi que flexible, vanne à passage direct, ainsi que tous les accessoires nécessaires pour le bon fonctionnement de l'appareil.</t>
  </si>
  <si>
    <t>Fourniture et pose des tuyaux de diamètre 110mm, ép. 3mm, conforme au plan, pour l'évacuation des eaux vannes EV  vers la fosse septique, ainsi que toutes sujétions de mise en oeuvre (fouille en tranchée, lit de sable, grillage avertisseur,...).</t>
  </si>
  <si>
    <r>
      <rPr>
        <b/>
        <sz val="11"/>
        <rFont val="Calibri"/>
        <family val="2"/>
        <scheme val="minor"/>
      </rPr>
      <t>08.03.03.</t>
    </r>
    <r>
      <rPr>
        <sz val="11"/>
        <rFont val="Calibri"/>
        <family val="2"/>
        <scheme val="minor"/>
      </rPr>
      <t xml:space="preserve"> Fourniture et pose d'un bac de douche en pocelaine, y compris robinetterie complete de la douche, siphon; ainsi que flexible, vanne à passage direct, ainsi que tous les accessoires nécessaires pour le bon fonctionnement de l'appareil.</t>
    </r>
  </si>
  <si>
    <r>
      <rPr>
        <b/>
        <sz val="11"/>
        <rFont val="Calibri"/>
        <family val="2"/>
        <scheme val="minor"/>
      </rPr>
      <t>08.03.06.</t>
    </r>
    <r>
      <rPr>
        <sz val="11"/>
        <rFont val="Calibri"/>
        <family val="2"/>
        <scheme val="minor"/>
      </rPr>
      <t xml:space="preserve"> Fourniture et pose des robinets à bec C aux points des lavages des mains, y compris les tuyauteries et vannes, ainsi que tous les accessoires nécessaires pour le bon fonctionnement de l'appareil.</t>
    </r>
  </si>
  <si>
    <r>
      <rPr>
        <b/>
        <sz val="11"/>
        <rFont val="Calibri"/>
        <family val="2"/>
        <scheme val="minor"/>
      </rPr>
      <t>08.03.07.</t>
    </r>
    <r>
      <rPr>
        <sz val="11"/>
        <rFont val="Calibri"/>
        <family val="2"/>
        <scheme val="minor"/>
      </rPr>
      <t xml:space="preserve"> Construction des points des puissages et lavage des mains à l'exterieur des blocs sanitaires conformement au plan, y compris robinetterie à bec C aux points des lavages des mains,  syphon, ainsi que flexible, vanne à passage direct, ainsi que tous les accessoires nécessaires pour le bon fonctionnement de l'appareil.</t>
    </r>
  </si>
  <si>
    <r>
      <rPr>
        <b/>
        <sz val="11"/>
        <rFont val="Calibri"/>
        <family val="2"/>
        <scheme val="minor"/>
      </rPr>
      <t>08.03.11.</t>
    </r>
    <r>
      <rPr>
        <sz val="11"/>
        <rFont val="Calibri"/>
        <family val="2"/>
        <scheme val="minor"/>
      </rPr>
      <t xml:space="preserve"> Fourniture et pose des portes savon au droit des lavabo, y compris tous les accessoires de pose</t>
    </r>
  </si>
  <si>
    <t>Fourniture et pose de WC monobloc complet, y compris flexible, vanne à passage direct, ainsi que tous les accessoires nécessaires pour le bon fonctionnement de l'appareil.</t>
  </si>
  <si>
    <t>Fourniture et pose des tuyauxde diamètre 110mm, ép. 3mm, conforme au plan, pour l'évacuation des eaux usées EU des 3 batiments d'infanteries vers la fosse septique, ainsi que toutes sujétions de mise en oeuvre (fouille en tranchée, lit de sable, grillage avertisseur,...).</t>
  </si>
  <si>
    <t>Fourniture et pose des portes savon, y compris tous les accessoires de pose</t>
  </si>
  <si>
    <t>Fo et po disjoncteur différentiel général 50A 32mA</t>
  </si>
  <si>
    <r>
      <rPr>
        <b/>
        <sz val="11"/>
        <rFont val="Calibri"/>
        <family val="2"/>
        <scheme val="minor"/>
      </rPr>
      <t xml:space="preserve">08.03.02. </t>
    </r>
    <r>
      <rPr>
        <sz val="11"/>
        <rFont val="Calibri"/>
        <family val="2"/>
        <scheme val="minor"/>
      </rPr>
      <t>Fourniture et pose d'un Lavabo sur demi colonne, de 50cm , y compris robinetterie à bec C syphon, ainsi que flexible, vanne à passage direct, ainsi que tous les accessoires nécessaires pour le bon fonctionnement de l'appareil.</t>
    </r>
  </si>
  <si>
    <r>
      <rPr>
        <b/>
        <sz val="11"/>
        <rFont val="Calibri"/>
        <family val="2"/>
        <scheme val="minor"/>
      </rPr>
      <t>08.03.11.</t>
    </r>
    <r>
      <rPr>
        <sz val="11"/>
        <rFont val="Calibri"/>
        <family val="2"/>
        <scheme val="minor"/>
      </rPr>
      <t xml:space="preserve"> Fourniture et pose des portes savon, au droit des lavabo, y compris tous les accessoires de pose</t>
    </r>
  </si>
  <si>
    <t>Fourniture et pose d'un Lavabo sur demi colonne, de 50cm , y compris robinetterie à bec C,  syphon, ainsi que flexible, vanne à passage direct, ainsi que tous les accessoires nécessaires pour le bon fonctionnement de l'appareil.</t>
  </si>
  <si>
    <t>Fourniture et pose d'un Lavabo sur demi colonne, de 50cm , y compris robinetterie à bec C yphon, ainsi que flexible, vanne à passage direct, ainsi que tous les accessoires nécessaires pour le bon fonctionnement de l'appareil.</t>
  </si>
  <si>
    <t>Fourniture et pose d'un Lavabo sur demi colonne, de 50cm , y compris robinetterie à bec C, syphon, ainsi que flexible, vanne à passage direct, ainsi que tous les accessoires nécessaires pour le bon fonctionnement de l'appareil.</t>
  </si>
  <si>
    <t>Fourniture et pose d'un groupe motopompe (avec 2 pompes) solaire de surface pour l'adduction de la partie administration, d'un débit de 15m3/h, d'une grande puissance et une hauteur manométrique de 50mCE, et des accessoires pour le bon fonctionnement du reseau, notamment régulateur de pression, boitier de commande, ballon d'air, manometre, Filtre anti-impuretés avec by-pass d'entretien, ainsi que tous les éléments nécessaires pour la filtration d'eau et le traitement de potabilité de l'eau. Les deux pompes fonctionnerons en redondance à 50%.</t>
  </si>
  <si>
    <t>Forage de 150m de profondeur, y compris la fourniture et la pose d'une pompe solaire immergée d'un débit de 5m3/h, d'une grande puissance et une hauteur manométrique de 250mCE, et des accessoires pour le bon fonctionnement du forage, notamment régulateur de pression, ballon d'air, Filtre anti-impuretés avec by-pass d'entretien, ainsi que tous les éléments nécessaires pour la filtration d'eau et le traitement de potabilité de l'eau. Une pompe sera gardée en réserve et une dans le forage.</t>
  </si>
  <si>
    <t>Parafoudre de protection du régulateur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</si>
</sst>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_(&quot;$&quot;* \(#,##0.00\);_(&quot;$&quot;* &quot;-&quot;??_);_(@_)"/>
    <numFmt numFmtId="165" formatCode="_(* #,##0.00_);_(* \(#,##0.00\);_(* &quot;-&quot;??_);_(@_)"/>
    <numFmt numFmtId="166" formatCode="_-* #,##0.00\ _€_-;\-* #,##0.00\ _€_-;_-* &quot;-&quot;??\ _€_-;_-@_-"/>
    <numFmt numFmtId="167" formatCode="_(&quot;$&quot;* #,##0.0_);_(&quot;$&quot;* \(#,##0.0\);_(&quot;$&quot;* &quot;-&quot;??_);_(@_)"/>
    <numFmt numFmtId="168" formatCode="#,##0.00\ \ [$$-C09]"/>
    <numFmt numFmtId="169" formatCode="_-[$$-409]* #,##0.00_ ;_-[$$-409]* \-#,##0.00\ ;_-[$$-409]* &quot;-&quot;??_ ;_-@_ "/>
  </numFmts>
  <fonts count="42" x14ac:knownFonts="1">
    <font>
      <sz val="11"/>
      <color theme="1"/>
      <name val="Calibri"/>
      <family val="2"/>
      <scheme val="minor"/>
    </font>
    <font>
      <b/>
      <sz val="11"/>
      <color theme="1"/>
      <name val="Calibri"/>
      <family val="2"/>
      <scheme val="minor"/>
    </font>
    <font>
      <b/>
      <sz val="12"/>
      <color theme="1"/>
      <name val="Calibri"/>
      <family val="2"/>
      <scheme val="minor"/>
    </font>
    <font>
      <b/>
      <sz val="11"/>
      <name val="Calibri"/>
      <family val="2"/>
      <scheme val="minor"/>
    </font>
    <font>
      <b/>
      <sz val="14"/>
      <color rgb="FFFFFFFF"/>
      <name val="Calibri"/>
      <family val="2"/>
      <scheme val="minor"/>
    </font>
    <font>
      <b/>
      <sz val="9"/>
      <color rgb="FFFF0000"/>
      <name val="Arial Narrow"/>
      <family val="2"/>
    </font>
    <font>
      <sz val="11"/>
      <color rgb="FF000000"/>
      <name val="Calibri"/>
      <family val="2"/>
    </font>
    <font>
      <sz val="11"/>
      <color theme="1"/>
      <name val="Calibri"/>
      <family val="2"/>
    </font>
    <font>
      <sz val="11"/>
      <name val="Calibri"/>
      <family val="2"/>
      <scheme val="minor"/>
    </font>
    <font>
      <b/>
      <sz val="16"/>
      <color rgb="FF000000"/>
      <name val="Calibri"/>
      <family val="2"/>
    </font>
    <font>
      <sz val="8"/>
      <name val="Calibri"/>
      <family val="2"/>
      <scheme val="minor"/>
    </font>
    <font>
      <sz val="11"/>
      <color theme="1"/>
      <name val="Calibri"/>
      <family val="2"/>
      <scheme val="minor"/>
    </font>
    <font>
      <b/>
      <sz val="12"/>
      <color rgb="FFFF0000"/>
      <name val="Calibri"/>
      <family val="2"/>
      <scheme val="minor"/>
    </font>
    <font>
      <b/>
      <sz val="14"/>
      <color rgb="FFFF0000"/>
      <name val="Calibri"/>
      <family val="2"/>
      <scheme val="minor"/>
    </font>
    <font>
      <b/>
      <sz val="10"/>
      <color theme="1"/>
      <name val="Calibri"/>
      <family val="2"/>
      <scheme val="minor"/>
    </font>
    <font>
      <sz val="14"/>
      <color theme="1"/>
      <name val="Arial Black"/>
      <family val="2"/>
    </font>
    <font>
      <b/>
      <sz val="11"/>
      <color theme="1"/>
      <name val="Arial Black"/>
      <family val="2"/>
    </font>
    <font>
      <sz val="10"/>
      <name val="Arial"/>
      <family val="2"/>
    </font>
    <font>
      <sz val="12"/>
      <color theme="1"/>
      <name val="Calibri"/>
      <family val="2"/>
      <scheme val="minor"/>
    </font>
    <font>
      <sz val="10"/>
      <name val="Calibri"/>
      <family val="2"/>
      <scheme val="minor"/>
    </font>
    <font>
      <sz val="10"/>
      <name val="Bookman Old Style"/>
      <family val="1"/>
    </font>
    <font>
      <b/>
      <sz val="12"/>
      <color theme="1"/>
      <name val="Arial Black"/>
      <family val="2"/>
    </font>
    <font>
      <sz val="11"/>
      <color rgb="FF000000"/>
      <name val="Calibri"/>
      <family val="2"/>
      <scheme val="minor"/>
    </font>
    <font>
      <b/>
      <sz val="11"/>
      <color rgb="FF000000"/>
      <name val="Calibri"/>
      <family val="2"/>
      <scheme val="minor"/>
    </font>
    <font>
      <b/>
      <sz val="14"/>
      <color theme="1"/>
      <name val="Calibri"/>
      <family val="2"/>
      <scheme val="minor"/>
    </font>
    <font>
      <sz val="11"/>
      <color rgb="FFFF0000"/>
      <name val="Calibri"/>
      <family val="2"/>
      <scheme val="minor"/>
    </font>
    <font>
      <b/>
      <sz val="12"/>
      <name val="Calibri"/>
      <family val="2"/>
      <scheme val="minor"/>
    </font>
    <font>
      <u/>
      <sz val="11"/>
      <name val="Calibri"/>
      <family val="2"/>
      <scheme val="minor"/>
    </font>
    <font>
      <u/>
      <sz val="11"/>
      <color theme="1"/>
      <name val="Calibri"/>
      <family val="2"/>
      <scheme val="minor"/>
    </font>
    <font>
      <b/>
      <sz val="11"/>
      <color rgb="FFFF0000"/>
      <name val="Calibri"/>
      <family val="2"/>
      <scheme val="minor"/>
    </font>
    <font>
      <u/>
      <sz val="11"/>
      <color rgb="FF000000"/>
      <name val="Calibri"/>
      <family val="2"/>
    </font>
    <font>
      <b/>
      <sz val="11"/>
      <color theme="1"/>
      <name val="Calibri"/>
      <family val="2"/>
    </font>
    <font>
      <b/>
      <sz val="11"/>
      <name val="Calibri"/>
      <family val="2"/>
    </font>
    <font>
      <u/>
      <sz val="11"/>
      <color theme="1"/>
      <name val="Calibri"/>
      <family val="2"/>
    </font>
    <font>
      <sz val="10"/>
      <color theme="1"/>
      <name val="Calibri"/>
      <family val="2"/>
    </font>
    <font>
      <u/>
      <sz val="10"/>
      <color theme="1"/>
      <name val="Calibri"/>
      <family val="2"/>
    </font>
    <font>
      <b/>
      <sz val="16"/>
      <color rgb="FFFF0000"/>
      <name val="Calibri"/>
      <family val="2"/>
      <scheme val="minor"/>
    </font>
    <font>
      <b/>
      <u/>
      <sz val="11"/>
      <color theme="1"/>
      <name val="Calibri"/>
      <family val="2"/>
      <scheme val="minor"/>
    </font>
    <font>
      <b/>
      <sz val="11"/>
      <color rgb="FF000000"/>
      <name val="Calibri"/>
      <family val="2"/>
    </font>
    <font>
      <b/>
      <sz val="14"/>
      <name val="Calibri"/>
      <family val="2"/>
      <scheme val="minor"/>
    </font>
    <font>
      <sz val="11"/>
      <color theme="1"/>
      <name val="Arial Black"/>
      <family val="2"/>
    </font>
    <font>
      <b/>
      <sz val="16"/>
      <name val="Calibri"/>
      <family val="2"/>
      <scheme val="minor"/>
    </font>
  </fonts>
  <fills count="12">
    <fill>
      <patternFill patternType="none"/>
    </fill>
    <fill>
      <patternFill patternType="gray125"/>
    </fill>
    <fill>
      <patternFill patternType="solid">
        <fgColor rgb="FF305496"/>
        <bgColor rgb="FF000000"/>
      </patternFill>
    </fill>
    <fill>
      <patternFill patternType="solid">
        <fgColor rgb="FFD9D9D9"/>
        <bgColor rgb="FF000000"/>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rgb="FFFFFF00"/>
        <bgColor rgb="FF99FFCC"/>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399975585192419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right/>
      <top/>
      <bottom style="thin">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auto="1"/>
      </left>
      <right/>
      <top style="thin">
        <color auto="1"/>
      </top>
      <bottom/>
      <diagonal/>
    </border>
    <border>
      <left style="thin">
        <color rgb="FF000000"/>
      </left>
      <right/>
      <top/>
      <bottom style="thin">
        <color rgb="FF000000"/>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indexed="64"/>
      </right>
      <top style="thin">
        <color rgb="FF000000"/>
      </top>
      <bottom style="thin">
        <color indexed="64"/>
      </bottom>
      <diagonal/>
    </border>
    <border>
      <left/>
      <right/>
      <top style="thin">
        <color indexed="64"/>
      </top>
      <bottom/>
      <diagonal/>
    </border>
    <border>
      <left/>
      <right style="thin">
        <color rgb="FF000000"/>
      </right>
      <top style="thin">
        <color indexed="64"/>
      </top>
      <bottom/>
      <diagonal/>
    </border>
    <border>
      <left style="thin">
        <color auto="1"/>
      </left>
      <right style="medium">
        <color auto="1"/>
      </right>
      <top style="thin">
        <color auto="1"/>
      </top>
      <bottom style="thin">
        <color auto="1"/>
      </bottom>
      <diagonal/>
    </border>
    <border>
      <left style="thin">
        <color rgb="FF000000"/>
      </left>
      <right style="thin">
        <color rgb="FF000000"/>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rgb="FF000000"/>
      </left>
      <right/>
      <top/>
      <bottom/>
      <diagonal/>
    </border>
    <border>
      <left/>
      <right style="thin">
        <color rgb="FF000000"/>
      </right>
      <top/>
      <bottom style="thin">
        <color rgb="FF000000"/>
      </bottom>
      <diagonal/>
    </border>
  </borders>
  <cellStyleXfs count="5">
    <xf numFmtId="0" fontId="0" fillId="0" borderId="0"/>
    <xf numFmtId="164" fontId="11" fillId="0" borderId="0" applyFont="0" applyFill="0" applyBorder="0" applyAlignment="0" applyProtection="0"/>
    <xf numFmtId="165" fontId="11" fillId="0" borderId="0" applyFont="0" applyFill="0" applyBorder="0" applyAlignment="0" applyProtection="0"/>
    <xf numFmtId="0" fontId="17" fillId="0" borderId="0"/>
    <xf numFmtId="164" fontId="11" fillId="0" borderId="0" applyFont="0" applyFill="0" applyBorder="0" applyAlignment="0" applyProtection="0"/>
  </cellStyleXfs>
  <cellXfs count="546">
    <xf numFmtId="0" fontId="0" fillId="0" borderId="0" xfId="0"/>
    <xf numFmtId="0" fontId="0" fillId="0" borderId="0" xfId="0" applyAlignment="1">
      <alignment vertical="center"/>
    </xf>
    <xf numFmtId="0" fontId="0" fillId="0" borderId="1"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1" fillId="0" borderId="0" xfId="0" applyFont="1" applyAlignment="1">
      <alignment vertical="center"/>
    </xf>
    <xf numFmtId="0" fontId="0" fillId="0" borderId="6" xfId="0" applyBorder="1" applyAlignment="1">
      <alignment vertical="center"/>
    </xf>
    <xf numFmtId="0" fontId="0" fillId="0" borderId="4" xfId="0" applyBorder="1" applyAlignment="1">
      <alignment vertical="center" wrapText="1"/>
    </xf>
    <xf numFmtId="0" fontId="0" fillId="0" borderId="4" xfId="0" applyBorder="1" applyAlignment="1">
      <alignment vertical="center"/>
    </xf>
    <xf numFmtId="0" fontId="2" fillId="0" borderId="0" xfId="0" applyFont="1" applyAlignment="1">
      <alignment vertical="center"/>
    </xf>
    <xf numFmtId="0" fontId="1" fillId="0" borderId="0" xfId="0" applyFont="1" applyAlignment="1">
      <alignment horizontal="center" vertical="center"/>
    </xf>
    <xf numFmtId="0" fontId="0" fillId="0" borderId="1" xfId="0" applyBorder="1" applyAlignment="1">
      <alignment vertical="center" wrapTex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6" xfId="0" applyBorder="1" applyAlignment="1">
      <alignment vertical="center" wrapText="1"/>
    </xf>
    <xf numFmtId="0" fontId="0" fillId="0" borderId="9" xfId="0" applyBorder="1" applyAlignment="1">
      <alignment vertical="center" wrapText="1"/>
    </xf>
    <xf numFmtId="0" fontId="0" fillId="0" borderId="15" xfId="0" applyBorder="1" applyAlignment="1">
      <alignment vertical="center" wrapText="1"/>
    </xf>
    <xf numFmtId="0" fontId="0" fillId="0" borderId="7" xfId="0" applyBorder="1" applyAlignment="1">
      <alignment vertical="center" wrapText="1"/>
    </xf>
    <xf numFmtId="164" fontId="0" fillId="0" borderId="7" xfId="0" applyNumberFormat="1" applyBorder="1" applyAlignment="1">
      <alignment horizontal="center" vertical="center"/>
    </xf>
    <xf numFmtId="0" fontId="6" fillId="0" borderId="25" xfId="0" applyFont="1" applyBorder="1" applyAlignment="1">
      <alignment vertical="center"/>
    </xf>
    <xf numFmtId="0" fontId="6" fillId="0" borderId="17" xfId="0" applyFont="1" applyBorder="1" applyAlignment="1">
      <alignment horizontal="center" vertical="center"/>
    </xf>
    <xf numFmtId="164" fontId="0" fillId="0" borderId="1" xfId="0" applyNumberFormat="1" applyBorder="1" applyAlignment="1">
      <alignment vertical="center"/>
    </xf>
    <xf numFmtId="0" fontId="0" fillId="0" borderId="16" xfId="0" applyBorder="1" applyAlignment="1">
      <alignment horizontal="center" vertical="center"/>
    </xf>
    <xf numFmtId="0" fontId="1"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center" vertical="center"/>
    </xf>
    <xf numFmtId="0" fontId="0" fillId="0" borderId="16" xfId="0" applyBorder="1" applyAlignment="1">
      <alignment vertical="center"/>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vertical="center" wrapText="1"/>
    </xf>
    <xf numFmtId="0" fontId="0" fillId="0" borderId="1" xfId="0" applyBorder="1" applyAlignment="1">
      <alignment horizontal="center" vertical="center" wrapText="1"/>
    </xf>
    <xf numFmtId="49" fontId="0" fillId="0" borderId="14" xfId="0" applyNumberFormat="1" applyBorder="1" applyAlignment="1">
      <alignment horizontal="center" vertical="center"/>
    </xf>
    <xf numFmtId="49" fontId="0" fillId="0" borderId="13" xfId="0" applyNumberFormat="1" applyBorder="1" applyAlignment="1">
      <alignment horizontal="center" vertical="center"/>
    </xf>
    <xf numFmtId="49" fontId="0" fillId="0" borderId="17" xfId="0" applyNumberFormat="1" applyBorder="1" applyAlignment="1">
      <alignment horizontal="center" vertical="center"/>
    </xf>
    <xf numFmtId="49" fontId="0" fillId="0" borderId="0" xfId="0" applyNumberFormat="1" applyAlignment="1">
      <alignment horizontal="center" vertical="center"/>
    </xf>
    <xf numFmtId="49" fontId="0" fillId="0" borderId="17" xfId="0" applyNumberFormat="1" applyBorder="1" applyAlignment="1">
      <alignment horizontal="center" vertical="center" wrapText="1"/>
    </xf>
    <xf numFmtId="49" fontId="0" fillId="0" borderId="7" xfId="0" applyNumberFormat="1" applyBorder="1" applyAlignment="1">
      <alignment horizontal="center" vertical="center"/>
    </xf>
    <xf numFmtId="49" fontId="0" fillId="0" borderId="1" xfId="0" applyNumberFormat="1" applyBorder="1" applyAlignment="1">
      <alignment horizontal="center" vertical="center"/>
    </xf>
    <xf numFmtId="49" fontId="0" fillId="0" borderId="6" xfId="0" applyNumberFormat="1" applyBorder="1" applyAlignment="1">
      <alignment horizontal="center" vertical="center"/>
    </xf>
    <xf numFmtId="49" fontId="1" fillId="0" borderId="0" xfId="0" applyNumberFormat="1" applyFont="1" applyAlignment="1">
      <alignment horizontal="center" vertical="center"/>
    </xf>
    <xf numFmtId="49" fontId="1" fillId="0" borderId="10" xfId="0" applyNumberFormat="1" applyFont="1" applyBorder="1" applyAlignment="1">
      <alignment horizontal="center" vertical="center"/>
    </xf>
    <xf numFmtId="49" fontId="0" fillId="0" borderId="26" xfId="0" applyNumberFormat="1" applyBorder="1" applyAlignment="1">
      <alignment horizontal="center" vertical="center"/>
    </xf>
    <xf numFmtId="49" fontId="0" fillId="0" borderId="13" xfId="0" applyNumberFormat="1" applyBorder="1" applyAlignment="1">
      <alignment horizontal="center" vertical="center" wrapText="1"/>
    </xf>
    <xf numFmtId="164" fontId="0" fillId="0" borderId="16" xfId="0" applyNumberFormat="1" applyBorder="1" applyAlignment="1">
      <alignment horizontal="center" vertical="center"/>
    </xf>
    <xf numFmtId="164" fontId="0" fillId="0" borderId="0" xfId="0" applyNumberFormat="1" applyAlignment="1">
      <alignment horizontal="center" vertical="center"/>
    </xf>
    <xf numFmtId="164" fontId="0" fillId="0" borderId="16" xfId="0" applyNumberFormat="1" applyBorder="1" applyAlignment="1">
      <alignment horizontal="center" vertical="center" wrapText="1"/>
    </xf>
    <xf numFmtId="164" fontId="0" fillId="0" borderId="1" xfId="0" applyNumberFormat="1" applyBorder="1" applyAlignment="1">
      <alignment horizontal="center" vertical="center"/>
    </xf>
    <xf numFmtId="164" fontId="0" fillId="0" borderId="6" xfId="0" applyNumberFormat="1" applyBorder="1" applyAlignment="1">
      <alignment horizontal="center" vertical="center"/>
    </xf>
    <xf numFmtId="164" fontId="0" fillId="0" borderId="7" xfId="0" applyNumberFormat="1" applyBorder="1" applyAlignment="1">
      <alignment horizontal="center" vertical="center" wrapText="1"/>
    </xf>
    <xf numFmtId="167" fontId="1" fillId="0" borderId="0" xfId="0" applyNumberFormat="1" applyFont="1" applyAlignment="1">
      <alignment horizontal="center" vertical="center"/>
    </xf>
    <xf numFmtId="164" fontId="1" fillId="0" borderId="0" xfId="0" applyNumberFormat="1" applyFont="1" applyAlignment="1">
      <alignment horizontal="center" vertical="center"/>
    </xf>
    <xf numFmtId="164" fontId="0" fillId="5" borderId="7" xfId="0" applyNumberFormat="1" applyFill="1" applyBorder="1" applyAlignment="1">
      <alignment horizontal="center" vertical="center"/>
    </xf>
    <xf numFmtId="164" fontId="0" fillId="5" borderId="16" xfId="0" applyNumberFormat="1" applyFill="1" applyBorder="1" applyAlignment="1">
      <alignment horizontal="center" vertical="center"/>
    </xf>
    <xf numFmtId="164" fontId="0" fillId="5" borderId="1" xfId="0" applyNumberFormat="1" applyFill="1" applyBorder="1" applyAlignment="1">
      <alignment horizontal="center" vertical="center"/>
    </xf>
    <xf numFmtId="164" fontId="0" fillId="5" borderId="6" xfId="0" applyNumberFormat="1" applyFill="1" applyBorder="1" applyAlignment="1">
      <alignment horizontal="center" vertical="center"/>
    </xf>
    <xf numFmtId="164" fontId="0" fillId="5" borderId="7" xfId="0" applyNumberFormat="1" applyFill="1" applyBorder="1" applyAlignment="1">
      <alignment horizontal="center" vertical="center" wrapText="1"/>
    </xf>
    <xf numFmtId="0" fontId="0" fillId="0" borderId="28" xfId="0" applyBorder="1" applyAlignment="1">
      <alignment vertical="center"/>
    </xf>
    <xf numFmtId="164" fontId="0" fillId="0" borderId="0" xfId="0" applyNumberFormat="1" applyAlignment="1">
      <alignment vertical="center"/>
    </xf>
    <xf numFmtId="164" fontId="0" fillId="0" borderId="7" xfId="0" applyNumberFormat="1" applyBorder="1" applyAlignment="1">
      <alignment vertical="center"/>
    </xf>
    <xf numFmtId="166" fontId="0" fillId="0" borderId="0" xfId="0" applyNumberFormat="1" applyAlignment="1">
      <alignment vertical="center"/>
    </xf>
    <xf numFmtId="164" fontId="1" fillId="0" borderId="1" xfId="0" applyNumberFormat="1" applyFont="1" applyBorder="1" applyAlignment="1">
      <alignment vertical="center"/>
    </xf>
    <xf numFmtId="0" fontId="19" fillId="6" borderId="1" xfId="0" applyFont="1" applyFill="1" applyBorder="1" applyAlignment="1">
      <alignment horizontal="left" vertical="center" wrapText="1"/>
    </xf>
    <xf numFmtId="0" fontId="19" fillId="6" borderId="7" xfId="0" applyFont="1" applyFill="1" applyBorder="1" applyAlignment="1">
      <alignment horizontal="center" vertical="center"/>
    </xf>
    <xf numFmtId="164" fontId="0" fillId="0" borderId="9" xfId="0" applyNumberFormat="1" applyBorder="1" applyAlignment="1">
      <alignment horizontal="right" vertical="center"/>
    </xf>
    <xf numFmtId="0" fontId="19" fillId="6" borderId="7" xfId="0" applyFont="1" applyFill="1" applyBorder="1" applyAlignment="1">
      <alignment horizontal="left" vertical="center"/>
    </xf>
    <xf numFmtId="0" fontId="19" fillId="6" borderId="1" xfId="0" applyFont="1" applyFill="1" applyBorder="1" applyAlignment="1">
      <alignment horizontal="left" vertical="center"/>
    </xf>
    <xf numFmtId="0" fontId="19" fillId="6" borderId="1" xfId="0" applyFont="1" applyFill="1" applyBorder="1" applyAlignment="1">
      <alignment horizontal="center" vertical="center"/>
    </xf>
    <xf numFmtId="0" fontId="19" fillId="0" borderId="1" xfId="0" applyFont="1" applyBorder="1" applyAlignment="1">
      <alignment horizontal="left" vertical="center" wrapText="1"/>
    </xf>
    <xf numFmtId="0" fontId="19" fillId="0" borderId="6" xfId="0" applyFont="1" applyBorder="1" applyAlignment="1">
      <alignment horizontal="left" vertical="center" wrapText="1"/>
    </xf>
    <xf numFmtId="0" fontId="19" fillId="6" borderId="6" xfId="0" applyFont="1" applyFill="1" applyBorder="1" applyAlignment="1">
      <alignment horizontal="center" vertical="center"/>
    </xf>
    <xf numFmtId="164" fontId="0" fillId="0" borderId="11" xfId="0" applyNumberFormat="1" applyBorder="1" applyAlignment="1">
      <alignment horizontal="right" vertical="center"/>
    </xf>
    <xf numFmtId="49" fontId="0" fillId="0" borderId="32" xfId="0" applyNumberFormat="1" applyBorder="1" applyAlignment="1">
      <alignment horizontal="center" vertical="center"/>
    </xf>
    <xf numFmtId="0" fontId="19" fillId="6" borderId="7" xfId="0" applyFont="1" applyFill="1" applyBorder="1" applyAlignment="1">
      <alignment horizontal="left" vertical="center" wrapText="1"/>
    </xf>
    <xf numFmtId="0" fontId="20" fillId="6" borderId="7" xfId="0" applyFont="1" applyFill="1" applyBorder="1" applyAlignment="1">
      <alignment horizontal="center" vertical="center"/>
    </xf>
    <xf numFmtId="0" fontId="20" fillId="6" borderId="1" xfId="0" applyFont="1" applyFill="1" applyBorder="1" applyAlignment="1">
      <alignment horizontal="center" vertical="center"/>
    </xf>
    <xf numFmtId="0" fontId="8" fillId="6" borderId="7" xfId="0" applyFont="1" applyFill="1" applyBorder="1" applyAlignment="1">
      <alignment horizontal="center" vertical="center"/>
    </xf>
    <xf numFmtId="0" fontId="8" fillId="6" borderId="7" xfId="0" applyFont="1" applyFill="1" applyBorder="1" applyAlignment="1">
      <alignment horizontal="left" vertical="center"/>
    </xf>
    <xf numFmtId="0" fontId="8" fillId="6" borderId="1" xfId="0" applyFont="1" applyFill="1" applyBorder="1" applyAlignment="1">
      <alignment horizontal="left" vertical="center"/>
    </xf>
    <xf numFmtId="0" fontId="8" fillId="6" borderId="1" xfId="0" applyFont="1" applyFill="1" applyBorder="1" applyAlignment="1">
      <alignment horizontal="center" vertical="center"/>
    </xf>
    <xf numFmtId="0" fontId="8" fillId="6" borderId="1" xfId="0" applyFont="1" applyFill="1" applyBorder="1" applyAlignment="1">
      <alignment horizontal="left" vertical="center" wrapText="1"/>
    </xf>
    <xf numFmtId="0" fontId="8" fillId="0" borderId="1" xfId="0" applyFont="1" applyBorder="1" applyAlignment="1">
      <alignment horizontal="left" vertical="center" wrapText="1"/>
    </xf>
    <xf numFmtId="164" fontId="3" fillId="5" borderId="1" xfId="0" applyNumberFormat="1" applyFont="1" applyFill="1" applyBorder="1" applyAlignment="1">
      <alignment vertical="center"/>
    </xf>
    <xf numFmtId="164" fontId="0" fillId="0" borderId="1" xfId="0" applyNumberFormat="1" applyBorder="1" applyAlignment="1">
      <alignment horizontal="right" vertical="center"/>
    </xf>
    <xf numFmtId="0" fontId="8" fillId="0" borderId="1" xfId="0" applyFont="1" applyBorder="1" applyAlignment="1">
      <alignment horizontal="center" vertical="center"/>
    </xf>
    <xf numFmtId="4" fontId="8" fillId="0" borderId="1" xfId="0" applyNumberFormat="1" applyFont="1" applyBorder="1" applyAlignment="1">
      <alignment horizontal="right" vertical="center"/>
    </xf>
    <xf numFmtId="164" fontId="0" fillId="0" borderId="7" xfId="0" applyNumberFormat="1" applyBorder="1" applyAlignment="1">
      <alignment horizontal="right" vertical="center"/>
    </xf>
    <xf numFmtId="0" fontId="20" fillId="6" borderId="6" xfId="0" applyFont="1" applyFill="1" applyBorder="1" applyAlignment="1">
      <alignment horizontal="center" vertical="center"/>
    </xf>
    <xf numFmtId="0" fontId="0" fillId="0" borderId="0" xfId="0" applyAlignment="1">
      <alignment horizontal="right" vertical="center"/>
    </xf>
    <xf numFmtId="0" fontId="0" fillId="0" borderId="1" xfId="0" applyBorder="1"/>
    <xf numFmtId="0" fontId="0" fillId="0" borderId="1" xfId="0" applyBorder="1" applyAlignment="1">
      <alignment horizontal="left" vertical="center" wrapText="1"/>
    </xf>
    <xf numFmtId="2" fontId="0" fillId="0" borderId="1" xfId="0" applyNumberFormat="1" applyBorder="1" applyAlignment="1">
      <alignment horizontal="center" vertical="center" wrapText="1"/>
    </xf>
    <xf numFmtId="4" fontId="0" fillId="0" borderId="1" xfId="0" applyNumberFormat="1" applyBorder="1" applyAlignment="1">
      <alignment horizontal="center" vertical="center" wrapText="1"/>
    </xf>
    <xf numFmtId="0" fontId="0" fillId="0" borderId="1" xfId="0" applyBorder="1" applyAlignment="1">
      <alignment horizontal="center"/>
    </xf>
    <xf numFmtId="0" fontId="0" fillId="0" borderId="1" xfId="0" quotePrefix="1" applyBorder="1" applyAlignment="1">
      <alignment horizontal="center" vertical="center"/>
    </xf>
    <xf numFmtId="0" fontId="22" fillId="0" borderId="1" xfId="0" applyFont="1" applyBorder="1" applyAlignment="1">
      <alignment horizontal="left" vertical="center" wrapText="1"/>
    </xf>
    <xf numFmtId="0" fontId="0" fillId="0" borderId="1" xfId="0" applyBorder="1" applyAlignment="1">
      <alignment horizontal="left" vertical="center"/>
    </xf>
    <xf numFmtId="0" fontId="0" fillId="0" borderId="1" xfId="0" applyBorder="1" applyAlignment="1">
      <alignment horizontal="center" wrapText="1"/>
    </xf>
    <xf numFmtId="0" fontId="0" fillId="0" borderId="1" xfId="0" applyBorder="1" applyAlignment="1">
      <alignment wrapText="1"/>
    </xf>
    <xf numFmtId="0" fontId="0" fillId="0" borderId="1" xfId="0" quotePrefix="1" applyBorder="1" applyAlignment="1">
      <alignment horizontal="center" vertical="center" wrapText="1"/>
    </xf>
    <xf numFmtId="164" fontId="0" fillId="5" borderId="1" xfId="0" applyNumberFormat="1" applyFill="1" applyBorder="1" applyAlignment="1">
      <alignment vertical="center"/>
    </xf>
    <xf numFmtId="0" fontId="24" fillId="0" borderId="0" xfId="0" applyFont="1"/>
    <xf numFmtId="4" fontId="8" fillId="5" borderId="1" xfId="0" applyNumberFormat="1" applyFont="1" applyFill="1" applyBorder="1" applyAlignment="1">
      <alignment horizontal="right" vertical="center"/>
    </xf>
    <xf numFmtId="0" fontId="3" fillId="0" borderId="1" xfId="0" applyFont="1" applyBorder="1" applyAlignment="1">
      <alignment horizontal="left" vertical="center" wrapText="1"/>
    </xf>
    <xf numFmtId="164" fontId="0" fillId="5" borderId="7" xfId="0" applyNumberFormat="1" applyFill="1" applyBorder="1" applyAlignment="1">
      <alignment horizontal="right" vertical="center"/>
    </xf>
    <xf numFmtId="164" fontId="0" fillId="5" borderId="7" xfId="0" applyNumberFormat="1" applyFill="1" applyBorder="1" applyAlignment="1">
      <alignment vertical="center" wrapText="1"/>
    </xf>
    <xf numFmtId="164" fontId="0" fillId="5" borderId="1" xfId="0" applyNumberFormat="1" applyFill="1" applyBorder="1" applyAlignment="1">
      <alignment vertical="center" wrapText="1"/>
    </xf>
    <xf numFmtId="164" fontId="0" fillId="5" borderId="6" xfId="0" applyNumberFormat="1" applyFill="1" applyBorder="1" applyAlignment="1">
      <alignment vertical="center" wrapText="1"/>
    </xf>
    <xf numFmtId="164" fontId="0" fillId="5" borderId="1" xfId="0" applyNumberFormat="1" applyFill="1" applyBorder="1" applyAlignment="1">
      <alignment horizontal="right" vertical="center"/>
    </xf>
    <xf numFmtId="0" fontId="8" fillId="0" borderId="0" xfId="0" applyFont="1" applyAlignment="1">
      <alignment horizontal="center" vertical="center"/>
    </xf>
    <xf numFmtId="0" fontId="8" fillId="0" borderId="0" xfId="0" applyFont="1" applyAlignment="1">
      <alignment vertical="center"/>
    </xf>
    <xf numFmtId="4" fontId="3" fillId="0" borderId="4" xfId="0" applyNumberFormat="1" applyFont="1" applyBorder="1" applyAlignment="1">
      <alignment horizontal="center" vertical="center" wrapText="1"/>
    </xf>
    <xf numFmtId="0" fontId="27" fillId="0" borderId="33" xfId="0" applyFont="1" applyBorder="1" applyAlignment="1">
      <alignment horizontal="left" vertical="center" wrapText="1"/>
    </xf>
    <xf numFmtId="4" fontId="3" fillId="0" borderId="6" xfId="0" applyNumberFormat="1" applyFont="1" applyBorder="1" applyAlignment="1">
      <alignment horizontal="right" vertical="center"/>
    </xf>
    <xf numFmtId="0" fontId="8" fillId="0" borderId="0" xfId="0" applyFont="1" applyAlignment="1">
      <alignment horizontal="left" vertical="center" wrapText="1"/>
    </xf>
    <xf numFmtId="4" fontId="3" fillId="0" borderId="16" xfId="0" applyNumberFormat="1" applyFont="1" applyBorder="1" applyAlignment="1">
      <alignment horizontal="right" vertical="center"/>
    </xf>
    <xf numFmtId="49" fontId="8" fillId="0" borderId="0" xfId="0" applyNumberFormat="1" applyFont="1" applyAlignment="1">
      <alignment horizontal="left" vertical="center" wrapText="1"/>
    </xf>
    <xf numFmtId="49" fontId="8" fillId="0" borderId="0" xfId="0" applyNumberFormat="1" applyFont="1" applyAlignment="1">
      <alignment horizontal="right" wrapText="1"/>
    </xf>
    <xf numFmtId="3" fontId="3" fillId="0" borderId="16" xfId="0" applyNumberFormat="1" applyFont="1" applyBorder="1" applyAlignment="1">
      <alignment horizontal="right"/>
    </xf>
    <xf numFmtId="49" fontId="8" fillId="0" borderId="5" xfId="0" applyNumberFormat="1" applyFont="1" applyBorder="1" applyAlignment="1">
      <alignment horizontal="left" wrapText="1"/>
    </xf>
    <xf numFmtId="3" fontId="3" fillId="0" borderId="7" xfId="0" applyNumberFormat="1" applyFont="1" applyBorder="1" applyAlignment="1">
      <alignment horizontal="right" vertical="center"/>
    </xf>
    <xf numFmtId="0" fontId="27" fillId="0" borderId="6" xfId="0" applyFont="1" applyBorder="1" applyAlignment="1">
      <alignment horizontal="left" vertical="center" wrapText="1"/>
    </xf>
    <xf numFmtId="3" fontId="3" fillId="0" borderId="6" xfId="0" applyNumberFormat="1" applyFont="1" applyBorder="1" applyAlignment="1">
      <alignment horizontal="right" vertical="center"/>
    </xf>
    <xf numFmtId="49" fontId="8" fillId="0" borderId="16" xfId="0" applyNumberFormat="1" applyFont="1" applyBorder="1" applyAlignment="1">
      <alignment horizontal="left" vertical="center" wrapText="1"/>
    </xf>
    <xf numFmtId="49" fontId="8" fillId="0" borderId="0" xfId="0" applyNumberFormat="1" applyFont="1" applyAlignment="1">
      <alignment horizontal="left" wrapText="1"/>
    </xf>
    <xf numFmtId="3" fontId="3" fillId="0" borderId="11" xfId="0" applyNumberFormat="1" applyFont="1" applyBorder="1" applyAlignment="1">
      <alignment horizontal="right" vertical="center"/>
    </xf>
    <xf numFmtId="0" fontId="3" fillId="0" borderId="25" xfId="0" applyFont="1" applyBorder="1" applyAlignment="1">
      <alignment horizontal="left" vertical="center" wrapText="1"/>
    </xf>
    <xf numFmtId="0" fontId="27" fillId="0" borderId="25" xfId="0" applyFont="1" applyBorder="1" applyAlignment="1">
      <alignment horizontal="left" vertical="center" wrapText="1"/>
    </xf>
    <xf numFmtId="0" fontId="8" fillId="0" borderId="10" xfId="0" applyFont="1" applyBorder="1" applyAlignment="1">
      <alignment horizontal="left" vertical="center" wrapText="1"/>
    </xf>
    <xf numFmtId="49" fontId="8" fillId="0" borderId="10" xfId="0" applyNumberFormat="1" applyFont="1" applyBorder="1" applyAlignment="1">
      <alignment horizontal="left" vertical="center" wrapText="1"/>
    </xf>
    <xf numFmtId="0" fontId="3" fillId="0" borderId="16" xfId="0" applyFont="1" applyBorder="1" applyAlignment="1">
      <alignment horizontal="center" vertical="center"/>
    </xf>
    <xf numFmtId="49" fontId="8" fillId="0" borderId="10" xfId="0" applyNumberFormat="1" applyFont="1" applyBorder="1" applyAlignment="1">
      <alignment horizontal="right" wrapText="1"/>
    </xf>
    <xf numFmtId="49" fontId="27" fillId="0" borderId="10" xfId="0" applyNumberFormat="1" applyFont="1" applyBorder="1" applyAlignment="1">
      <alignment horizontal="left" vertical="center" wrapText="1"/>
    </xf>
    <xf numFmtId="3" fontId="3" fillId="0" borderId="16" xfId="0" applyNumberFormat="1" applyFont="1" applyBorder="1" applyAlignment="1">
      <alignment horizontal="right" vertical="center"/>
    </xf>
    <xf numFmtId="0" fontId="27" fillId="0" borderId="10" xfId="0" applyFont="1" applyBorder="1" applyAlignment="1">
      <alignment horizontal="left" vertical="center" wrapText="1"/>
    </xf>
    <xf numFmtId="0" fontId="28" fillId="0" borderId="1" xfId="0" applyFont="1" applyBorder="1" applyAlignment="1">
      <alignment vertical="center" wrapText="1"/>
    </xf>
    <xf numFmtId="3" fontId="3" fillId="4" borderId="6" xfId="0" applyNumberFormat="1" applyFont="1" applyFill="1" applyBorder="1" applyAlignment="1">
      <alignment horizontal="right" vertical="center"/>
    </xf>
    <xf numFmtId="0" fontId="8" fillId="4" borderId="10" xfId="0" applyFont="1" applyFill="1" applyBorder="1" applyAlignment="1">
      <alignment horizontal="left" vertical="center" wrapText="1"/>
    </xf>
    <xf numFmtId="4" fontId="3" fillId="4" borderId="16" xfId="0" applyNumberFormat="1" applyFont="1" applyFill="1" applyBorder="1" applyAlignment="1">
      <alignment horizontal="right" vertical="center"/>
    </xf>
    <xf numFmtId="49" fontId="8" fillId="4" borderId="16" xfId="0" applyNumberFormat="1" applyFont="1" applyFill="1" applyBorder="1" applyAlignment="1">
      <alignment horizontal="left" vertical="center" wrapText="1"/>
    </xf>
    <xf numFmtId="49" fontId="8" fillId="4" borderId="10" xfId="0" applyNumberFormat="1" applyFont="1" applyFill="1" applyBorder="1" applyAlignment="1">
      <alignment horizontal="right" wrapText="1"/>
    </xf>
    <xf numFmtId="3" fontId="3" fillId="4" borderId="16" xfId="0" applyNumberFormat="1" applyFont="1" applyFill="1" applyBorder="1" applyAlignment="1">
      <alignment horizontal="right"/>
    </xf>
    <xf numFmtId="49" fontId="8" fillId="4" borderId="5" xfId="0" applyNumberFormat="1" applyFont="1" applyFill="1" applyBorder="1" applyAlignment="1">
      <alignment horizontal="left" wrapText="1"/>
    </xf>
    <xf numFmtId="3" fontId="3" fillId="4" borderId="7" xfId="0" applyNumberFormat="1" applyFont="1" applyFill="1" applyBorder="1" applyAlignment="1">
      <alignment horizontal="right" vertical="center"/>
    </xf>
    <xf numFmtId="3" fontId="3" fillId="4" borderId="16" xfId="0" applyNumberFormat="1" applyFont="1" applyFill="1" applyBorder="1" applyAlignment="1">
      <alignment horizontal="right" vertical="center"/>
    </xf>
    <xf numFmtId="0" fontId="27" fillId="4" borderId="25" xfId="0" applyFont="1" applyFill="1" applyBorder="1" applyAlignment="1">
      <alignment horizontal="left" vertical="center" wrapText="1"/>
    </xf>
    <xf numFmtId="4" fontId="3" fillId="4" borderId="6" xfId="0" applyNumberFormat="1" applyFont="1" applyFill="1" applyBorder="1" applyAlignment="1">
      <alignment horizontal="right" vertical="center"/>
    </xf>
    <xf numFmtId="49" fontId="27" fillId="4" borderId="25" xfId="0" applyNumberFormat="1" applyFont="1" applyFill="1" applyBorder="1" applyAlignment="1">
      <alignment horizontal="left" vertical="center" wrapText="1"/>
    </xf>
    <xf numFmtId="49" fontId="8" fillId="4" borderId="10" xfId="0" applyNumberFormat="1" applyFont="1" applyFill="1" applyBorder="1" applyAlignment="1">
      <alignment horizontal="left" vertical="center" wrapText="1"/>
    </xf>
    <xf numFmtId="0" fontId="3" fillId="4" borderId="2" xfId="0" applyFont="1" applyFill="1" applyBorder="1" applyAlignment="1">
      <alignment horizontal="left" vertical="center" wrapText="1"/>
    </xf>
    <xf numFmtId="4" fontId="3" fillId="4" borderId="1" xfId="0" applyNumberFormat="1" applyFont="1" applyFill="1" applyBorder="1" applyAlignment="1">
      <alignment horizontal="right" vertical="center"/>
    </xf>
    <xf numFmtId="0" fontId="27" fillId="4" borderId="33" xfId="0" applyFont="1" applyFill="1" applyBorder="1" applyAlignment="1">
      <alignment horizontal="left" vertical="center" wrapText="1"/>
    </xf>
    <xf numFmtId="0" fontId="3" fillId="0" borderId="0" xfId="0" applyFont="1" applyAlignment="1">
      <alignment horizontal="center" vertical="center"/>
    </xf>
    <xf numFmtId="0" fontId="8" fillId="4" borderId="0" xfId="0" applyFont="1" applyFill="1" applyAlignment="1">
      <alignment horizontal="left" vertical="center" wrapText="1"/>
    </xf>
    <xf numFmtId="49" fontId="8" fillId="4" borderId="0" xfId="0" applyNumberFormat="1" applyFont="1" applyFill="1" applyAlignment="1">
      <alignment horizontal="left" vertical="center" wrapText="1"/>
    </xf>
    <xf numFmtId="0" fontId="3" fillId="4" borderId="16" xfId="0" applyFont="1" applyFill="1" applyBorder="1" applyAlignment="1">
      <alignment horizontal="center" vertical="center"/>
    </xf>
    <xf numFmtId="49" fontId="8" fillId="4" borderId="0" xfId="0" applyNumberFormat="1" applyFont="1" applyFill="1" applyAlignment="1">
      <alignment horizontal="right" wrapText="1"/>
    </xf>
    <xf numFmtId="0" fontId="28" fillId="0" borderId="15" xfId="0" applyFont="1" applyBorder="1" applyAlignment="1">
      <alignment vertical="center" wrapText="1"/>
    </xf>
    <xf numFmtId="0" fontId="28" fillId="0" borderId="4" xfId="0" applyFont="1" applyBorder="1" applyAlignment="1">
      <alignment vertical="center" wrapText="1"/>
    </xf>
    <xf numFmtId="0" fontId="28" fillId="0" borderId="4" xfId="0" applyFont="1" applyBorder="1" applyAlignment="1">
      <alignment vertical="center"/>
    </xf>
    <xf numFmtId="49" fontId="8" fillId="4" borderId="0" xfId="0" applyNumberFormat="1" applyFont="1" applyFill="1" applyAlignment="1">
      <alignment vertical="center"/>
    </xf>
    <xf numFmtId="49" fontId="8" fillId="4" borderId="11" xfId="0" applyNumberFormat="1" applyFont="1" applyFill="1" applyBorder="1" applyAlignment="1">
      <alignment horizontal="left" vertical="center" wrapText="1"/>
    </xf>
    <xf numFmtId="49" fontId="8" fillId="4" borderId="8" xfId="0" applyNumberFormat="1" applyFont="1" applyFill="1" applyBorder="1" applyAlignment="1">
      <alignment horizontal="left" wrapText="1"/>
    </xf>
    <xf numFmtId="3" fontId="3" fillId="4" borderId="7" xfId="0" applyNumberFormat="1" applyFont="1" applyFill="1" applyBorder="1" applyAlignment="1">
      <alignment horizontal="right"/>
    </xf>
    <xf numFmtId="49" fontId="8" fillId="4" borderId="10" xfId="0" applyNumberFormat="1" applyFont="1" applyFill="1" applyBorder="1" applyAlignment="1">
      <alignment horizontal="right" vertical="center" wrapText="1"/>
    </xf>
    <xf numFmtId="49" fontId="8" fillId="4" borderId="8" xfId="0" applyNumberFormat="1" applyFont="1" applyFill="1" applyBorder="1" applyAlignment="1">
      <alignment horizontal="left" vertical="center" wrapText="1"/>
    </xf>
    <xf numFmtId="49" fontId="27" fillId="4" borderId="11" xfId="0" applyNumberFormat="1" applyFont="1" applyFill="1" applyBorder="1" applyAlignment="1">
      <alignment horizontal="left" vertical="center" wrapText="1"/>
    </xf>
    <xf numFmtId="49" fontId="27" fillId="4" borderId="6" xfId="0" applyNumberFormat="1" applyFont="1" applyFill="1" applyBorder="1" applyAlignment="1">
      <alignment horizontal="left" vertical="center" wrapText="1"/>
    </xf>
    <xf numFmtId="4" fontId="3" fillId="4" borderId="7" xfId="0" applyNumberFormat="1" applyFont="1" applyFill="1" applyBorder="1" applyAlignment="1">
      <alignment horizontal="right" vertical="center"/>
    </xf>
    <xf numFmtId="0" fontId="29" fillId="0" borderId="0" xfId="0" applyFont="1" applyAlignment="1">
      <alignment horizontal="center" vertical="center"/>
    </xf>
    <xf numFmtId="0" fontId="27" fillId="4" borderId="6" xfId="0" applyFont="1" applyFill="1" applyBorder="1" applyAlignment="1">
      <alignment horizontal="left" vertical="center" wrapText="1"/>
    </xf>
    <xf numFmtId="3" fontId="29" fillId="4" borderId="11" xfId="0" applyNumberFormat="1" applyFont="1" applyFill="1" applyBorder="1" applyAlignment="1">
      <alignment horizontal="center" vertical="center"/>
    </xf>
    <xf numFmtId="0" fontId="25" fillId="0" borderId="0" xfId="0" applyFont="1" applyAlignment="1">
      <alignment horizontal="center" vertical="center"/>
    </xf>
    <xf numFmtId="0" fontId="8" fillId="4" borderId="16" xfId="0" applyFont="1" applyFill="1" applyBorder="1" applyAlignment="1">
      <alignment horizontal="left" vertical="center" wrapText="1"/>
    </xf>
    <xf numFmtId="3" fontId="29" fillId="4" borderId="11" xfId="0" applyNumberFormat="1" applyFont="1" applyFill="1" applyBorder="1" applyAlignment="1">
      <alignment horizontal="right" vertical="center"/>
    </xf>
    <xf numFmtId="49" fontId="8" fillId="4" borderId="16" xfId="0" applyNumberFormat="1" applyFont="1" applyFill="1" applyBorder="1" applyAlignment="1">
      <alignment horizontal="right" wrapText="1"/>
    </xf>
    <xf numFmtId="4" fontId="29" fillId="4" borderId="11" xfId="0" applyNumberFormat="1" applyFont="1" applyFill="1" applyBorder="1" applyAlignment="1">
      <alignment horizontal="right" vertical="center"/>
    </xf>
    <xf numFmtId="49" fontId="8" fillId="4" borderId="7" xfId="0" applyNumberFormat="1" applyFont="1" applyFill="1" applyBorder="1" applyAlignment="1">
      <alignment horizontal="left" wrapText="1"/>
    </xf>
    <xf numFmtId="4" fontId="29" fillId="4" borderId="9" xfId="0" applyNumberFormat="1" applyFont="1" applyFill="1" applyBorder="1" applyAlignment="1">
      <alignment horizontal="right" vertical="center"/>
    </xf>
    <xf numFmtId="49" fontId="27" fillId="4" borderId="0" xfId="0" applyNumberFormat="1" applyFont="1" applyFill="1" applyAlignment="1">
      <alignment horizontal="left" vertical="center" wrapText="1"/>
    </xf>
    <xf numFmtId="4" fontId="29" fillId="4" borderId="6" xfId="0" applyNumberFormat="1" applyFont="1" applyFill="1" applyBorder="1" applyAlignment="1">
      <alignment horizontal="right" vertical="center"/>
    </xf>
    <xf numFmtId="4" fontId="29" fillId="4" borderId="16" xfId="0" applyNumberFormat="1" applyFont="1" applyFill="1" applyBorder="1" applyAlignment="1">
      <alignment horizontal="right" vertical="center"/>
    </xf>
    <xf numFmtId="4" fontId="29" fillId="4" borderId="16" xfId="0" applyNumberFormat="1" applyFont="1" applyFill="1" applyBorder="1" applyAlignment="1">
      <alignment horizontal="right"/>
    </xf>
    <xf numFmtId="4" fontId="29" fillId="4" borderId="7" xfId="0" applyNumberFormat="1" applyFont="1" applyFill="1" applyBorder="1" applyAlignment="1">
      <alignment horizontal="right"/>
    </xf>
    <xf numFmtId="4" fontId="3" fillId="4" borderId="16" xfId="0" applyNumberFormat="1" applyFont="1" applyFill="1" applyBorder="1" applyAlignment="1">
      <alignment horizontal="right"/>
    </xf>
    <xf numFmtId="4" fontId="3" fillId="4" borderId="7" xfId="0" applyNumberFormat="1" applyFont="1" applyFill="1" applyBorder="1" applyAlignment="1">
      <alignment horizontal="right"/>
    </xf>
    <xf numFmtId="0" fontId="8" fillId="4" borderId="11" xfId="0" applyFont="1" applyFill="1" applyBorder="1" applyAlignment="1">
      <alignment horizontal="left" vertical="center" wrapText="1"/>
    </xf>
    <xf numFmtId="4" fontId="29" fillId="4" borderId="7" xfId="0" applyNumberFormat="1" applyFont="1" applyFill="1" applyBorder="1" applyAlignment="1">
      <alignment horizontal="right" vertical="center"/>
    </xf>
    <xf numFmtId="0" fontId="8" fillId="4" borderId="16" xfId="0" quotePrefix="1" applyFont="1" applyFill="1" applyBorder="1" applyAlignment="1">
      <alignment horizontal="left" vertical="center" wrapText="1"/>
    </xf>
    <xf numFmtId="49" fontId="8" fillId="4" borderId="7" xfId="0" applyNumberFormat="1" applyFont="1" applyFill="1" applyBorder="1" applyAlignment="1">
      <alignment horizontal="left" vertical="center" wrapText="1"/>
    </xf>
    <xf numFmtId="49" fontId="8" fillId="4" borderId="0" xfId="0" applyNumberFormat="1" applyFont="1" applyFill="1" applyAlignment="1">
      <alignment horizontal="right" vertical="center" wrapText="1"/>
    </xf>
    <xf numFmtId="49" fontId="8" fillId="4" borderId="5" xfId="0" applyNumberFormat="1" applyFont="1" applyFill="1" applyBorder="1" applyAlignment="1">
      <alignment horizontal="left" vertical="center" wrapText="1"/>
    </xf>
    <xf numFmtId="0" fontId="30" fillId="4" borderId="3" xfId="0" applyFont="1" applyFill="1" applyBorder="1"/>
    <xf numFmtId="0" fontId="3" fillId="4" borderId="7" xfId="0" applyFont="1" applyFill="1" applyBorder="1" applyAlignment="1">
      <alignment horizontal="center" vertical="center"/>
    </xf>
    <xf numFmtId="0" fontId="27" fillId="4" borderId="0" xfId="0" applyFont="1" applyFill="1" applyAlignment="1">
      <alignment horizontal="left" vertical="center" wrapText="1"/>
    </xf>
    <xf numFmtId="0" fontId="29" fillId="4" borderId="6" xfId="0" applyFont="1" applyFill="1" applyBorder="1" applyAlignment="1">
      <alignment vertical="center"/>
    </xf>
    <xf numFmtId="0" fontId="27" fillId="4" borderId="0" xfId="0" applyFont="1" applyFill="1" applyAlignment="1">
      <alignment horizontal="left" vertical="center"/>
    </xf>
    <xf numFmtId="0" fontId="3" fillId="4" borderId="6" xfId="0" applyFont="1" applyFill="1" applyBorder="1" applyAlignment="1">
      <alignment horizontal="center" vertical="center"/>
    </xf>
    <xf numFmtId="0" fontId="30" fillId="4" borderId="6" xfId="0" applyFont="1" applyFill="1" applyBorder="1"/>
    <xf numFmtId="0" fontId="3" fillId="4" borderId="15" xfId="0" applyFont="1" applyFill="1" applyBorder="1" applyAlignment="1">
      <alignment horizontal="center" vertical="center"/>
    </xf>
    <xf numFmtId="49" fontId="8" fillId="4" borderId="16" xfId="0" applyNumberFormat="1" applyFont="1" applyFill="1" applyBorder="1" applyAlignment="1">
      <alignment horizontal="right" vertical="center" wrapText="1"/>
    </xf>
    <xf numFmtId="3" fontId="3" fillId="4" borderId="11" xfId="0" applyNumberFormat="1" applyFont="1" applyFill="1" applyBorder="1" applyAlignment="1">
      <alignment horizontal="right" vertical="center"/>
    </xf>
    <xf numFmtId="0" fontId="30" fillId="4" borderId="33" xfId="0" applyFont="1" applyFill="1" applyBorder="1" applyAlignment="1">
      <alignment vertical="center"/>
    </xf>
    <xf numFmtId="0" fontId="7" fillId="0" borderId="11" xfId="0" applyFont="1" applyBorder="1" applyAlignment="1">
      <alignment horizontal="left" vertical="center" wrapText="1"/>
    </xf>
    <xf numFmtId="0" fontId="7" fillId="0" borderId="0" xfId="0" applyFont="1" applyAlignment="1">
      <alignment horizontal="left" vertical="center"/>
    </xf>
    <xf numFmtId="0" fontId="32" fillId="4" borderId="11" xfId="0" applyFont="1" applyFill="1" applyBorder="1" applyAlignment="1">
      <alignment horizontal="left" vertical="center"/>
    </xf>
    <xf numFmtId="0" fontId="29" fillId="4" borderId="11" xfId="0" applyFont="1" applyFill="1" applyBorder="1" applyAlignment="1">
      <alignment vertical="center"/>
    </xf>
    <xf numFmtId="0" fontId="30" fillId="0" borderId="4" xfId="0" applyFont="1" applyBorder="1" applyAlignment="1">
      <alignment vertical="center" wrapText="1"/>
    </xf>
    <xf numFmtId="0" fontId="8" fillId="4" borderId="6"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7" xfId="0" applyFont="1" applyFill="1" applyBorder="1" applyAlignment="1">
      <alignment horizontal="center" vertical="center"/>
    </xf>
    <xf numFmtId="0" fontId="28" fillId="0" borderId="0" xfId="0" applyFont="1" applyAlignment="1">
      <alignment horizontal="left"/>
    </xf>
    <xf numFmtId="0" fontId="33" fillId="0" borderId="6" xfId="0" applyFont="1" applyBorder="1"/>
    <xf numFmtId="0" fontId="7" fillId="0" borderId="16" xfId="0" applyFont="1" applyBorder="1" applyAlignment="1">
      <alignment vertical="center" wrapText="1"/>
    </xf>
    <xf numFmtId="0" fontId="7" fillId="0" borderId="16" xfId="0" applyFont="1" applyBorder="1" applyAlignment="1">
      <alignment horizontal="left" vertical="center" wrapText="1" indent="5"/>
    </xf>
    <xf numFmtId="0" fontId="8" fillId="0" borderId="16" xfId="0" applyFont="1" applyBorder="1" applyAlignment="1">
      <alignment horizontal="center" vertical="center"/>
    </xf>
    <xf numFmtId="0" fontId="8" fillId="0" borderId="7" xfId="0" applyFont="1" applyBorder="1" applyAlignment="1">
      <alignment horizontal="center" vertical="center"/>
    </xf>
    <xf numFmtId="0" fontId="34" fillId="0" borderId="0" xfId="0" applyFont="1" applyAlignment="1">
      <alignment vertical="center" wrapText="1"/>
    </xf>
    <xf numFmtId="0" fontId="35" fillId="0" borderId="6" xfId="0" applyFont="1" applyBorder="1" applyAlignment="1">
      <alignment vertical="center" wrapText="1"/>
    </xf>
    <xf numFmtId="4" fontId="3" fillId="4" borderId="11" xfId="0" applyNumberFormat="1" applyFont="1" applyFill="1" applyBorder="1" applyAlignment="1">
      <alignment horizontal="right" vertical="center"/>
    </xf>
    <xf numFmtId="0" fontId="7" fillId="0" borderId="16" xfId="0" applyFont="1" applyBorder="1" applyAlignment="1">
      <alignment wrapText="1"/>
    </xf>
    <xf numFmtId="4" fontId="3" fillId="4" borderId="9" xfId="0" applyNumberFormat="1" applyFont="1" applyFill="1" applyBorder="1" applyAlignment="1">
      <alignment horizontal="right" vertical="center"/>
    </xf>
    <xf numFmtId="0" fontId="34" fillId="0" borderId="16" xfId="0" applyFont="1" applyBorder="1" applyAlignment="1">
      <alignment vertical="center"/>
    </xf>
    <xf numFmtId="0" fontId="28" fillId="0" borderId="15" xfId="0" applyFont="1" applyBorder="1" applyAlignment="1">
      <alignment horizontal="left"/>
    </xf>
    <xf numFmtId="0" fontId="7" fillId="0" borderId="11" xfId="0" applyFont="1" applyBorder="1" applyAlignment="1">
      <alignment vertical="center" wrapText="1"/>
    </xf>
    <xf numFmtId="0" fontId="7" fillId="0" borderId="9" xfId="0" applyFont="1" applyBorder="1" applyAlignment="1">
      <alignment vertical="center" wrapText="1"/>
    </xf>
    <xf numFmtId="4" fontId="3" fillId="0" borderId="7" xfId="0" applyNumberFormat="1" applyFont="1" applyBorder="1" applyAlignment="1">
      <alignment horizontal="right" vertical="center"/>
    </xf>
    <xf numFmtId="4" fontId="3" fillId="0" borderId="0" xfId="0" applyNumberFormat="1" applyFont="1" applyAlignment="1">
      <alignment horizontal="right" vertical="center"/>
    </xf>
    <xf numFmtId="0" fontId="28" fillId="0" borderId="9" xfId="0" applyFont="1" applyBorder="1" applyAlignment="1">
      <alignment vertical="center" wrapText="1"/>
    </xf>
    <xf numFmtId="0" fontId="28" fillId="0" borderId="11" xfId="0" applyFont="1" applyBorder="1" applyAlignment="1">
      <alignment vertical="center" wrapText="1"/>
    </xf>
    <xf numFmtId="0" fontId="8" fillId="0" borderId="6" xfId="0" applyFont="1" applyBorder="1" applyAlignment="1">
      <alignment horizontal="center" vertical="center"/>
    </xf>
    <xf numFmtId="0" fontId="28" fillId="0" borderId="3" xfId="0" applyFont="1" applyBorder="1" applyAlignment="1">
      <alignment vertical="center" wrapText="1"/>
    </xf>
    <xf numFmtId="0" fontId="28" fillId="0" borderId="1" xfId="0" applyFont="1" applyBorder="1" applyAlignment="1">
      <alignment vertical="center"/>
    </xf>
    <xf numFmtId="4" fontId="25" fillId="4" borderId="7" xfId="0" applyNumberFormat="1" applyFont="1" applyFill="1" applyBorder="1" applyAlignment="1">
      <alignment horizontal="right" vertical="center"/>
    </xf>
    <xf numFmtId="49" fontId="0" fillId="0" borderId="26" xfId="0" quotePrefix="1" applyNumberFormat="1" applyBorder="1" applyAlignment="1">
      <alignment horizontal="center" vertical="center"/>
    </xf>
    <xf numFmtId="0" fontId="8" fillId="0" borderId="6" xfId="0" applyFont="1" applyBorder="1" applyAlignment="1">
      <alignment horizontal="left" vertical="center" wrapText="1"/>
    </xf>
    <xf numFmtId="169" fontId="0" fillId="0" borderId="1" xfId="4" applyNumberFormat="1" applyFont="1" applyBorder="1" applyAlignment="1">
      <alignment vertical="center" wrapText="1"/>
    </xf>
    <xf numFmtId="169" fontId="0" fillId="5" borderId="1" xfId="0" applyNumberFormat="1" applyFill="1" applyBorder="1" applyAlignment="1">
      <alignment vertical="center" wrapText="1"/>
    </xf>
    <xf numFmtId="164" fontId="7" fillId="5" borderId="7" xfId="0" applyNumberFormat="1" applyFont="1" applyFill="1" applyBorder="1" applyAlignment="1">
      <alignment vertical="center" wrapText="1"/>
    </xf>
    <xf numFmtId="164" fontId="7" fillId="5" borderId="1" xfId="0" applyNumberFormat="1" applyFont="1" applyFill="1" applyBorder="1" applyAlignment="1">
      <alignment vertical="center" wrapText="1"/>
    </xf>
    <xf numFmtId="0" fontId="8" fillId="6" borderId="6" xfId="0" applyFont="1" applyFill="1" applyBorder="1" applyAlignment="1">
      <alignment horizontal="center" vertical="center"/>
    </xf>
    <xf numFmtId="164" fontId="7" fillId="5" borderId="6" xfId="0" applyNumberFormat="1" applyFont="1" applyFill="1" applyBorder="1" applyAlignment="1">
      <alignment vertical="center" wrapText="1"/>
    </xf>
    <xf numFmtId="0" fontId="3" fillId="4" borderId="25" xfId="0" applyFont="1" applyFill="1" applyBorder="1" applyAlignment="1">
      <alignment horizontal="left" vertical="center" wrapText="1"/>
    </xf>
    <xf numFmtId="0" fontId="28" fillId="0" borderId="6" xfId="0" applyFont="1" applyBorder="1" applyAlignment="1">
      <alignment vertical="center" wrapText="1"/>
    </xf>
    <xf numFmtId="0" fontId="28" fillId="0" borderId="33" xfId="0" applyFont="1" applyBorder="1" applyAlignment="1">
      <alignment vertical="center" wrapText="1"/>
    </xf>
    <xf numFmtId="49" fontId="8" fillId="4" borderId="0" xfId="0" applyNumberFormat="1" applyFont="1" applyFill="1" applyAlignment="1">
      <alignment horizontal="left" wrapText="1"/>
    </xf>
    <xf numFmtId="0" fontId="8" fillId="0" borderId="16" xfId="0" applyFont="1" applyBorder="1" applyAlignment="1">
      <alignment horizontal="left" vertical="center" wrapText="1"/>
    </xf>
    <xf numFmtId="0" fontId="28" fillId="0" borderId="25" xfId="0" applyFont="1" applyBorder="1" applyAlignment="1">
      <alignment vertical="center" wrapText="1"/>
    </xf>
    <xf numFmtId="0" fontId="8" fillId="0" borderId="10" xfId="0" quotePrefix="1" applyFont="1" applyBorder="1" applyAlignment="1">
      <alignment horizontal="left" vertical="center" wrapText="1"/>
    </xf>
    <xf numFmtId="49" fontId="8" fillId="4" borderId="10" xfId="0" applyNumberFormat="1" applyFont="1" applyFill="1" applyBorder="1" applyAlignment="1">
      <alignment horizontal="left" wrapText="1"/>
    </xf>
    <xf numFmtId="0" fontId="8" fillId="0" borderId="16" xfId="0" quotePrefix="1" applyFont="1" applyBorder="1" applyAlignment="1">
      <alignment horizontal="left" vertical="center" wrapText="1"/>
    </xf>
    <xf numFmtId="4" fontId="3" fillId="4" borderId="11" xfId="0" applyNumberFormat="1" applyFont="1" applyFill="1" applyBorder="1" applyAlignment="1">
      <alignment horizontal="right"/>
    </xf>
    <xf numFmtId="3" fontId="29" fillId="4" borderId="6" xfId="0" applyNumberFormat="1" applyFont="1" applyFill="1" applyBorder="1" applyAlignment="1">
      <alignment horizontal="center" vertical="center"/>
    </xf>
    <xf numFmtId="0" fontId="8" fillId="0" borderId="1" xfId="0" quotePrefix="1" applyFont="1" applyBorder="1" applyAlignment="1">
      <alignment horizontal="left" vertical="center" wrapText="1"/>
    </xf>
    <xf numFmtId="49" fontId="3" fillId="0" borderId="10" xfId="0" applyNumberFormat="1" applyFont="1" applyBorder="1" applyAlignment="1">
      <alignment horizontal="right" vertical="center" wrapText="1"/>
    </xf>
    <xf numFmtId="49" fontId="8" fillId="0" borderId="8" xfId="0" applyNumberFormat="1" applyFont="1" applyBorder="1" applyAlignment="1">
      <alignment horizontal="left" wrapText="1"/>
    </xf>
    <xf numFmtId="49" fontId="3" fillId="0" borderId="0" xfId="0" applyNumberFormat="1" applyFont="1" applyAlignment="1">
      <alignment horizontal="right" vertical="center" wrapText="1"/>
    </xf>
    <xf numFmtId="49" fontId="8" fillId="0" borderId="7" xfId="0" applyNumberFormat="1" applyFont="1" applyBorder="1" applyAlignment="1">
      <alignment horizontal="left" vertical="center" wrapText="1"/>
    </xf>
    <xf numFmtId="49" fontId="8" fillId="0" borderId="10" xfId="0" applyNumberFormat="1" applyFont="1" applyBorder="1" applyAlignment="1">
      <alignment horizontal="left" wrapText="1"/>
    </xf>
    <xf numFmtId="4" fontId="3" fillId="0" borderId="11" xfId="0" applyNumberFormat="1" applyFont="1" applyBorder="1" applyAlignment="1">
      <alignment horizontal="right" vertical="center"/>
    </xf>
    <xf numFmtId="49" fontId="3" fillId="0" borderId="16" xfId="0" applyNumberFormat="1" applyFont="1" applyBorder="1" applyAlignment="1">
      <alignment horizontal="right" vertical="center" wrapText="1"/>
    </xf>
    <xf numFmtId="0" fontId="37" fillId="0" borderId="33" xfId="0" applyFont="1" applyBorder="1" applyAlignment="1">
      <alignment vertical="center" wrapText="1"/>
    </xf>
    <xf numFmtId="0" fontId="8" fillId="0" borderId="25" xfId="0" applyFont="1" applyBorder="1" applyAlignment="1">
      <alignment horizontal="left" vertical="center" wrapText="1"/>
    </xf>
    <xf numFmtId="0" fontId="37" fillId="0" borderId="6" xfId="0" applyFont="1" applyBorder="1" applyAlignment="1">
      <alignment vertical="center" wrapText="1"/>
    </xf>
    <xf numFmtId="0" fontId="37" fillId="0" borderId="25" xfId="0" applyFont="1" applyBorder="1" applyAlignment="1">
      <alignment vertical="center" wrapText="1"/>
    </xf>
    <xf numFmtId="0" fontId="38" fillId="4" borderId="3" xfId="0" applyFont="1" applyFill="1" applyBorder="1" applyAlignment="1">
      <alignment horizontal="left"/>
    </xf>
    <xf numFmtId="0" fontId="30" fillId="4" borderId="4" xfId="0" applyFont="1" applyFill="1" applyBorder="1"/>
    <xf numFmtId="0" fontId="0" fillId="0" borderId="0" xfId="0" applyAlignment="1">
      <alignment wrapText="1"/>
    </xf>
    <xf numFmtId="0" fontId="1" fillId="0" borderId="0" xfId="0" applyFont="1"/>
    <xf numFmtId="0" fontId="0" fillId="0" borderId="2" xfId="0" applyBorder="1"/>
    <xf numFmtId="0" fontId="0" fillId="0" borderId="3" xfId="0" applyBorder="1"/>
    <xf numFmtId="0" fontId="8" fillId="4" borderId="6" xfId="0" applyFont="1" applyFill="1" applyBorder="1" applyAlignment="1">
      <alignment horizontal="left" vertical="center" wrapText="1"/>
    </xf>
    <xf numFmtId="0" fontId="0" fillId="0" borderId="16" xfId="0" applyBorder="1"/>
    <xf numFmtId="0" fontId="0" fillId="0" borderId="16" xfId="0" applyBorder="1" applyAlignment="1">
      <alignment wrapText="1"/>
    </xf>
    <xf numFmtId="0" fontId="1" fillId="0" borderId="7" xfId="0" applyFont="1" applyBorder="1" applyAlignment="1">
      <alignment horizontal="left" wrapText="1"/>
    </xf>
    <xf numFmtId="0" fontId="1" fillId="0" borderId="2" xfId="0" applyFont="1" applyBorder="1"/>
    <xf numFmtId="0" fontId="1" fillId="0" borderId="1" xfId="0" applyFont="1" applyBorder="1"/>
    <xf numFmtId="164" fontId="1" fillId="0" borderId="0" xfId="0" applyNumberFormat="1" applyFont="1" applyAlignment="1">
      <alignment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164" fontId="36" fillId="8" borderId="1" xfId="0" applyNumberFormat="1" applyFont="1" applyFill="1" applyBorder="1" applyAlignment="1">
      <alignment vertical="center"/>
    </xf>
    <xf numFmtId="0" fontId="1" fillId="11" borderId="1" xfId="0" applyFont="1" applyFill="1" applyBorder="1" applyAlignment="1">
      <alignment horizontal="center" vertical="center"/>
    </xf>
    <xf numFmtId="0" fontId="1" fillId="11" borderId="6" xfId="0" applyFont="1" applyFill="1" applyBorder="1" applyAlignment="1">
      <alignment horizontal="center" vertical="center"/>
    </xf>
    <xf numFmtId="0" fontId="1" fillId="11" borderId="6" xfId="0" applyFont="1" applyFill="1" applyBorder="1" applyAlignment="1">
      <alignment horizontal="center" vertical="center" wrapText="1"/>
    </xf>
    <xf numFmtId="49" fontId="3" fillId="11" borderId="6" xfId="0" applyNumberFormat="1"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6" xfId="0" applyFont="1" applyFill="1" applyBorder="1" applyAlignment="1">
      <alignment horizontal="center" vertical="center"/>
    </xf>
    <xf numFmtId="49" fontId="1" fillId="10" borderId="1" xfId="0" applyNumberFormat="1" applyFont="1" applyFill="1" applyBorder="1" applyAlignment="1">
      <alignment horizontal="center" vertical="center"/>
    </xf>
    <xf numFmtId="0" fontId="1" fillId="10" borderId="1" xfId="0" applyFont="1" applyFill="1" applyBorder="1" applyAlignment="1">
      <alignment vertical="center" wrapText="1"/>
    </xf>
    <xf numFmtId="0" fontId="1" fillId="10" borderId="1" xfId="0" applyFont="1" applyFill="1" applyBorder="1" applyAlignment="1">
      <alignment horizontal="center" vertical="center"/>
    </xf>
    <xf numFmtId="167" fontId="1" fillId="9" borderId="1" xfId="0" applyNumberFormat="1" applyFont="1" applyFill="1" applyBorder="1" applyAlignment="1">
      <alignment horizontal="center" vertical="center"/>
    </xf>
    <xf numFmtId="0" fontId="1" fillId="10" borderId="1" xfId="0" applyFont="1" applyFill="1" applyBorder="1" applyAlignment="1">
      <alignment horizontal="right" vertical="center"/>
    </xf>
    <xf numFmtId="164" fontId="1" fillId="9" borderId="1" xfId="0" applyNumberFormat="1" applyFont="1" applyFill="1" applyBorder="1" applyAlignment="1">
      <alignment horizontal="center" vertical="center"/>
    </xf>
    <xf numFmtId="164" fontId="1" fillId="9" borderId="1" xfId="0" applyNumberFormat="1" applyFont="1" applyFill="1" applyBorder="1" applyAlignment="1">
      <alignment horizontal="right" vertical="center"/>
    </xf>
    <xf numFmtId="164" fontId="1" fillId="9" borderId="7" xfId="0" applyNumberFormat="1" applyFont="1" applyFill="1" applyBorder="1" applyAlignment="1">
      <alignment horizontal="center" vertical="center"/>
    </xf>
    <xf numFmtId="0" fontId="1" fillId="10" borderId="13" xfId="0" applyFont="1" applyFill="1" applyBorder="1" applyAlignment="1">
      <alignment vertical="center" wrapText="1"/>
    </xf>
    <xf numFmtId="0" fontId="1" fillId="10" borderId="13" xfId="0" applyFont="1" applyFill="1" applyBorder="1" applyAlignment="1">
      <alignment horizontal="center" vertical="center"/>
    </xf>
    <xf numFmtId="49" fontId="3" fillId="11" borderId="1" xfId="0" applyNumberFormat="1" applyFont="1" applyFill="1" applyBorder="1" applyAlignment="1">
      <alignment horizontal="center" vertical="center"/>
    </xf>
    <xf numFmtId="0" fontId="3" fillId="11" borderId="1" xfId="0" applyFont="1" applyFill="1" applyBorder="1" applyAlignment="1">
      <alignment horizontal="center" vertical="center" wrapText="1"/>
    </xf>
    <xf numFmtId="0" fontId="3" fillId="11" borderId="1" xfId="0" applyFont="1" applyFill="1" applyBorder="1" applyAlignment="1">
      <alignment horizontal="center" vertical="center"/>
    </xf>
    <xf numFmtId="0" fontId="1" fillId="11" borderId="1" xfId="0" applyFont="1" applyFill="1" applyBorder="1" applyAlignment="1">
      <alignment horizontal="center" vertical="center" wrapText="1"/>
    </xf>
    <xf numFmtId="0" fontId="14" fillId="0" borderId="0" xfId="0" applyFont="1" applyAlignment="1">
      <alignment horizontal="right" vertical="center"/>
    </xf>
    <xf numFmtId="0" fontId="8" fillId="6" borderId="7" xfId="0" applyFont="1" applyFill="1" applyBorder="1" applyAlignment="1">
      <alignment horizontal="left" vertical="center" wrapText="1"/>
    </xf>
    <xf numFmtId="0" fontId="1" fillId="10" borderId="12" xfId="0" applyFont="1" applyFill="1" applyBorder="1" applyAlignment="1">
      <alignment vertical="center" wrapText="1"/>
    </xf>
    <xf numFmtId="0" fontId="1" fillId="10" borderId="7" xfId="0" applyFont="1" applyFill="1" applyBorder="1" applyAlignment="1">
      <alignment vertical="center" wrapText="1"/>
    </xf>
    <xf numFmtId="0" fontId="1" fillId="10" borderId="7" xfId="0" applyFont="1" applyFill="1" applyBorder="1" applyAlignment="1">
      <alignment horizontal="center" vertical="center"/>
    </xf>
    <xf numFmtId="0" fontId="1" fillId="10" borderId="7" xfId="0" applyFont="1" applyFill="1" applyBorder="1" applyAlignment="1">
      <alignment horizontal="right" vertical="center"/>
    </xf>
    <xf numFmtId="164" fontId="1" fillId="9" borderId="6" xfId="0" applyNumberFormat="1" applyFont="1" applyFill="1" applyBorder="1" applyAlignment="1">
      <alignment horizontal="right" vertical="center"/>
    </xf>
    <xf numFmtId="164" fontId="1" fillId="9" borderId="1" xfId="0" applyNumberFormat="1" applyFont="1" applyFill="1" applyBorder="1" applyAlignment="1">
      <alignment vertical="center"/>
    </xf>
    <xf numFmtId="0" fontId="19" fillId="6" borderId="6" xfId="0" applyFont="1" applyFill="1" applyBorder="1" applyAlignment="1">
      <alignment horizontal="left" vertical="center" wrapText="1"/>
    </xf>
    <xf numFmtId="0" fontId="19" fillId="6" borderId="0" xfId="0" applyFont="1" applyFill="1" applyAlignment="1">
      <alignment horizontal="left" vertical="center" wrapText="1"/>
    </xf>
    <xf numFmtId="0" fontId="19" fillId="6" borderId="0" xfId="0" applyFont="1" applyFill="1" applyAlignment="1">
      <alignment horizontal="center" vertical="center"/>
    </xf>
    <xf numFmtId="164" fontId="0" fillId="0" borderId="0" xfId="0" applyNumberFormat="1" applyAlignment="1">
      <alignment vertical="center" wrapText="1"/>
    </xf>
    <xf numFmtId="164" fontId="0" fillId="0" borderId="0" xfId="0" applyNumberFormat="1" applyAlignment="1">
      <alignment horizontal="right" vertical="center"/>
    </xf>
    <xf numFmtId="49" fontId="1" fillId="10" borderId="36" xfId="0" applyNumberFormat="1" applyFont="1" applyFill="1" applyBorder="1" applyAlignment="1">
      <alignment horizontal="center" vertical="center"/>
    </xf>
    <xf numFmtId="164" fontId="12" fillId="8" borderId="37" xfId="0" applyNumberFormat="1" applyFont="1" applyFill="1" applyBorder="1" applyAlignment="1">
      <alignment horizontal="center" vertical="center"/>
    </xf>
    <xf numFmtId="164" fontId="12" fillId="8" borderId="30" xfId="0" applyNumberFormat="1" applyFont="1" applyFill="1" applyBorder="1" applyAlignment="1">
      <alignment horizontal="center" vertical="center"/>
    </xf>
    <xf numFmtId="0" fontId="3" fillId="10" borderId="1" xfId="0" applyFont="1" applyFill="1" applyBorder="1" applyAlignment="1">
      <alignment horizontal="left" vertical="center" wrapText="1"/>
    </xf>
    <xf numFmtId="0" fontId="8" fillId="10" borderId="1" xfId="0" applyFont="1" applyFill="1" applyBorder="1" applyAlignment="1">
      <alignment horizontal="center" vertical="center"/>
    </xf>
    <xf numFmtId="4" fontId="8" fillId="10" borderId="1" xfId="0" applyNumberFormat="1" applyFont="1" applyFill="1" applyBorder="1" applyAlignment="1">
      <alignment horizontal="right" vertical="center"/>
    </xf>
    <xf numFmtId="164" fontId="1" fillId="0" borderId="0" xfId="0" applyNumberFormat="1" applyFont="1" applyAlignment="1">
      <alignment horizontal="right" vertical="center"/>
    </xf>
    <xf numFmtId="0" fontId="8" fillId="0" borderId="7" xfId="0" applyFont="1" applyBorder="1" applyAlignment="1">
      <alignment horizontal="left" vertical="center" wrapText="1"/>
    </xf>
    <xf numFmtId="164" fontId="12" fillId="8" borderId="37" xfId="0" applyNumberFormat="1" applyFont="1" applyFill="1" applyBorder="1" applyAlignment="1">
      <alignment horizontal="right" vertical="center"/>
    </xf>
    <xf numFmtId="4" fontId="8" fillId="5" borderId="7" xfId="0" applyNumberFormat="1" applyFont="1" applyFill="1" applyBorder="1" applyAlignment="1">
      <alignment horizontal="right" vertical="center"/>
    </xf>
    <xf numFmtId="0" fontId="1" fillId="10" borderId="1" xfId="0" applyFont="1" applyFill="1" applyBorder="1" applyAlignment="1">
      <alignment vertical="center"/>
    </xf>
    <xf numFmtId="0" fontId="0" fillId="10" borderId="1" xfId="0" applyFill="1" applyBorder="1" applyAlignment="1">
      <alignment vertical="center"/>
    </xf>
    <xf numFmtId="169" fontId="1" fillId="9" borderId="1" xfId="0" applyNumberFormat="1" applyFont="1" applyFill="1" applyBorder="1" applyAlignment="1">
      <alignment vertical="center"/>
    </xf>
    <xf numFmtId="169" fontId="1" fillId="0" borderId="0" xfId="0" applyNumberFormat="1" applyFont="1" applyAlignment="1">
      <alignment vertical="center"/>
    </xf>
    <xf numFmtId="0" fontId="19" fillId="6" borderId="16" xfId="0" applyFont="1" applyFill="1" applyBorder="1" applyAlignment="1">
      <alignment horizontal="center" vertical="center"/>
    </xf>
    <xf numFmtId="169" fontId="0" fillId="5" borderId="6" xfId="0" applyNumberFormat="1" applyFill="1" applyBorder="1" applyAlignment="1">
      <alignment vertical="center" wrapText="1"/>
    </xf>
    <xf numFmtId="169" fontId="0" fillId="0" borderId="6" xfId="4" applyNumberFormat="1" applyFont="1" applyBorder="1" applyAlignment="1">
      <alignment vertical="center" wrapText="1"/>
    </xf>
    <xf numFmtId="169" fontId="0" fillId="0" borderId="1" xfId="0" applyNumberFormat="1" applyBorder="1" applyAlignment="1">
      <alignment horizontal="right" vertical="center"/>
    </xf>
    <xf numFmtId="169" fontId="1" fillId="9" borderId="1" xfId="0" applyNumberFormat="1" applyFont="1" applyFill="1" applyBorder="1" applyAlignment="1">
      <alignment horizontal="center" vertical="center"/>
    </xf>
    <xf numFmtId="0" fontId="14" fillId="0" borderId="0" xfId="0" applyFont="1" applyAlignment="1">
      <alignment horizontal="left" vertical="center"/>
    </xf>
    <xf numFmtId="169" fontId="1" fillId="0" borderId="0" xfId="0" applyNumberFormat="1" applyFont="1" applyAlignment="1">
      <alignment horizontal="center" vertical="center"/>
    </xf>
    <xf numFmtId="169" fontId="12" fillId="8" borderId="37" xfId="0" applyNumberFormat="1" applyFont="1" applyFill="1" applyBorder="1" applyAlignment="1">
      <alignment horizontal="center" vertical="center"/>
    </xf>
    <xf numFmtId="0" fontId="0" fillId="10" borderId="1" xfId="0" applyFill="1" applyBorder="1" applyAlignment="1">
      <alignment horizontal="center" vertical="center"/>
    </xf>
    <xf numFmtId="0" fontId="1" fillId="10" borderId="1" xfId="0" applyFont="1" applyFill="1" applyBorder="1" applyAlignment="1">
      <alignment horizontal="left" vertical="center"/>
    </xf>
    <xf numFmtId="0" fontId="1" fillId="10" borderId="1" xfId="0" quotePrefix="1" applyFont="1" applyFill="1" applyBorder="1" applyAlignment="1">
      <alignment horizontal="center" vertical="center"/>
    </xf>
    <xf numFmtId="0" fontId="1" fillId="10" borderId="0" xfId="0" quotePrefix="1" applyFont="1" applyFill="1" applyAlignment="1">
      <alignment horizontal="center" vertical="center"/>
    </xf>
    <xf numFmtId="0" fontId="2" fillId="10" borderId="1" xfId="0" applyFont="1" applyFill="1" applyBorder="1" applyAlignment="1">
      <alignment vertical="center"/>
    </xf>
    <xf numFmtId="0" fontId="1" fillId="10" borderId="2" xfId="0" applyFont="1" applyFill="1" applyBorder="1" applyAlignment="1">
      <alignment vertical="center" wrapText="1"/>
    </xf>
    <xf numFmtId="0" fontId="2" fillId="10" borderId="1" xfId="0" applyFont="1" applyFill="1" applyBorder="1" applyAlignment="1">
      <alignment vertical="center" wrapText="1"/>
    </xf>
    <xf numFmtId="0" fontId="23" fillId="10" borderId="2" xfId="0" applyFont="1" applyFill="1" applyBorder="1" applyAlignment="1">
      <alignment vertical="center" wrapText="1"/>
    </xf>
    <xf numFmtId="0" fontId="23" fillId="10" borderId="1" xfId="0" applyFont="1" applyFill="1" applyBorder="1" applyAlignment="1">
      <alignment vertical="center" wrapText="1"/>
    </xf>
    <xf numFmtId="169" fontId="0" fillId="0" borderId="1" xfId="0" applyNumberFormat="1" applyBorder="1" applyAlignment="1">
      <alignment horizontal="right" vertical="center" wrapText="1"/>
    </xf>
    <xf numFmtId="169" fontId="0" fillId="0" borderId="1" xfId="0" applyNumberFormat="1" applyBorder="1" applyAlignment="1">
      <alignment horizontal="center" vertical="center" wrapText="1"/>
    </xf>
    <xf numFmtId="169" fontId="0" fillId="5" borderId="1" xfId="0" applyNumberFormat="1" applyFill="1" applyBorder="1" applyAlignment="1">
      <alignment horizontal="center"/>
    </xf>
    <xf numFmtId="169" fontId="0" fillId="5" borderId="1" xfId="0" applyNumberFormat="1" applyFill="1" applyBorder="1" applyAlignment="1">
      <alignment horizontal="center" vertical="center"/>
    </xf>
    <xf numFmtId="169" fontId="0" fillId="7" borderId="1" xfId="0" applyNumberFormat="1" applyFill="1" applyBorder="1" applyAlignment="1">
      <alignment horizontal="center" vertical="center" wrapText="1"/>
    </xf>
    <xf numFmtId="169" fontId="0" fillId="7" borderId="1" xfId="0" applyNumberFormat="1" applyFill="1" applyBorder="1" applyAlignment="1">
      <alignment horizontal="right" vertical="center" wrapText="1"/>
    </xf>
    <xf numFmtId="0" fontId="1" fillId="10" borderId="0" xfId="0" applyFont="1" applyFill="1" applyAlignment="1">
      <alignment horizontal="center" vertical="center"/>
    </xf>
    <xf numFmtId="0" fontId="1" fillId="10" borderId="2" xfId="0" applyFont="1" applyFill="1" applyBorder="1" applyAlignment="1">
      <alignment vertical="center"/>
    </xf>
    <xf numFmtId="168" fontId="1" fillId="0" borderId="0" xfId="0" applyNumberFormat="1" applyFont="1" applyAlignment="1">
      <alignment horizontal="center" vertical="center"/>
    </xf>
    <xf numFmtId="169" fontId="0" fillId="0" borderId="6" xfId="0" applyNumberFormat="1" applyBorder="1" applyAlignment="1">
      <alignment horizontal="center" vertical="center" wrapText="1"/>
    </xf>
    <xf numFmtId="0" fontId="14" fillId="0" borderId="33" xfId="0" applyFont="1" applyBorder="1" applyAlignment="1">
      <alignment horizontal="right" vertical="center"/>
    </xf>
    <xf numFmtId="169" fontId="12" fillId="8" borderId="37" xfId="0" applyNumberFormat="1" applyFont="1" applyFill="1" applyBorder="1" applyAlignment="1">
      <alignment horizontal="center" vertical="center" wrapText="1"/>
    </xf>
    <xf numFmtId="169" fontId="8" fillId="5" borderId="1" xfId="0" applyNumberFormat="1" applyFont="1" applyFill="1" applyBorder="1" applyAlignment="1">
      <alignment horizontal="right" vertical="center"/>
    </xf>
    <xf numFmtId="169" fontId="8" fillId="0" borderId="1" xfId="0" applyNumberFormat="1" applyFont="1" applyBorder="1" applyAlignment="1">
      <alignment horizontal="right" vertical="center"/>
    </xf>
    <xf numFmtId="169" fontId="8" fillId="5" borderId="6" xfId="0" applyNumberFormat="1" applyFont="1" applyFill="1" applyBorder="1" applyAlignment="1">
      <alignment horizontal="right" vertical="center"/>
    </xf>
    <xf numFmtId="169" fontId="8" fillId="0" borderId="6" xfId="0" applyNumberFormat="1" applyFont="1" applyBorder="1" applyAlignment="1">
      <alignment horizontal="right" vertical="center"/>
    </xf>
    <xf numFmtId="169" fontId="8" fillId="5" borderId="7" xfId="0" applyNumberFormat="1" applyFont="1" applyFill="1" applyBorder="1" applyAlignment="1">
      <alignment horizontal="right" vertical="center"/>
    </xf>
    <xf numFmtId="169" fontId="8" fillId="0" borderId="7" xfId="0" applyNumberFormat="1" applyFont="1" applyBorder="1" applyAlignment="1">
      <alignment horizontal="right" vertical="center"/>
    </xf>
    <xf numFmtId="49" fontId="1" fillId="11" borderId="1" xfId="0" applyNumberFormat="1" applyFont="1" applyFill="1" applyBorder="1" applyAlignment="1">
      <alignment horizontal="center" vertical="center"/>
    </xf>
    <xf numFmtId="0" fontId="26" fillId="0" borderId="0" xfId="0" applyFont="1" applyAlignment="1">
      <alignment horizontal="center" vertical="center" wrapText="1"/>
    </xf>
    <xf numFmtId="4" fontId="26" fillId="0" borderId="0" xfId="0" applyNumberFormat="1" applyFont="1" applyAlignment="1">
      <alignment horizontal="center" vertical="center" wrapText="1"/>
    </xf>
    <xf numFmtId="4" fontId="3" fillId="0" borderId="1" xfId="0" applyNumberFormat="1" applyFont="1" applyBorder="1" applyAlignment="1">
      <alignment horizontal="right" vertical="center"/>
    </xf>
    <xf numFmtId="0" fontId="3" fillId="0" borderId="0" xfId="0" applyFont="1" applyAlignment="1">
      <alignment horizontal="center" vertical="center" wrapText="1"/>
    </xf>
    <xf numFmtId="0" fontId="1" fillId="0" borderId="0" xfId="0" applyFont="1" applyAlignment="1">
      <alignment horizontal="center" vertical="center" wrapText="1"/>
    </xf>
    <xf numFmtId="0" fontId="27" fillId="0" borderId="1" xfId="0" applyFont="1" applyBorder="1" applyAlignment="1">
      <alignment horizontal="left" vertical="center" wrapText="1"/>
    </xf>
    <xf numFmtId="0" fontId="0" fillId="0" borderId="6" xfId="0" quotePrefix="1" applyBorder="1" applyAlignment="1">
      <alignment horizontal="center"/>
    </xf>
    <xf numFmtId="0" fontId="16" fillId="10" borderId="1" xfId="0" applyFont="1" applyFill="1" applyBorder="1" applyAlignment="1">
      <alignment vertical="center"/>
    </xf>
    <xf numFmtId="164" fontId="2" fillId="9" borderId="1" xfId="0" applyNumberFormat="1" applyFont="1" applyFill="1" applyBorder="1" applyAlignment="1">
      <alignment vertical="center"/>
    </xf>
    <xf numFmtId="0" fontId="14" fillId="0" borderId="1" xfId="0" applyFont="1" applyBorder="1" applyAlignment="1">
      <alignment vertical="center"/>
    </xf>
    <xf numFmtId="169" fontId="0" fillId="5" borderId="1" xfId="0" applyNumberFormat="1" applyFill="1" applyBorder="1" applyAlignment="1">
      <alignment horizontal="right" vertical="center"/>
    </xf>
    <xf numFmtId="49" fontId="1" fillId="0" borderId="1" xfId="0" applyNumberFormat="1" applyFont="1" applyBorder="1" applyAlignment="1">
      <alignment horizontal="center" vertical="center"/>
    </xf>
    <xf numFmtId="49" fontId="0" fillId="0" borderId="16" xfId="0" applyNumberFormat="1" applyBorder="1" applyAlignment="1">
      <alignment horizontal="center" vertical="center"/>
    </xf>
    <xf numFmtId="49" fontId="0" fillId="0" borderId="10" xfId="0" applyNumberFormat="1" applyBorder="1" applyAlignment="1">
      <alignment horizontal="center" vertical="center"/>
    </xf>
    <xf numFmtId="49" fontId="1" fillId="0" borderId="6" xfId="0" applyNumberFormat="1" applyFont="1" applyBorder="1" applyAlignment="1">
      <alignment horizontal="center" vertical="center"/>
    </xf>
    <xf numFmtId="49" fontId="0" fillId="4" borderId="6" xfId="0" applyNumberFormat="1" applyFill="1" applyBorder="1" applyAlignment="1">
      <alignment horizontal="center" vertical="center"/>
    </xf>
    <xf numFmtId="49" fontId="0" fillId="4" borderId="16" xfId="0" applyNumberFormat="1" applyFill="1" applyBorder="1" applyAlignment="1">
      <alignment horizontal="center" vertical="center"/>
    </xf>
    <xf numFmtId="49" fontId="0" fillId="4" borderId="7" xfId="0" applyNumberFormat="1" applyFill="1" applyBorder="1" applyAlignment="1">
      <alignment horizontal="center" vertical="center"/>
    </xf>
    <xf numFmtId="49" fontId="1" fillId="4" borderId="1" xfId="0" applyNumberFormat="1" applyFont="1" applyFill="1" applyBorder="1" applyAlignment="1">
      <alignment horizontal="center" vertical="center"/>
    </xf>
    <xf numFmtId="49" fontId="1" fillId="4" borderId="16" xfId="0" applyNumberFormat="1" applyFont="1" applyFill="1" applyBorder="1" applyAlignment="1">
      <alignment horizontal="center" vertical="center"/>
    </xf>
    <xf numFmtId="49" fontId="1" fillId="4" borderId="7" xfId="0" applyNumberFormat="1" applyFont="1" applyFill="1" applyBorder="1" applyAlignment="1">
      <alignment horizontal="center" vertical="center"/>
    </xf>
    <xf numFmtId="0" fontId="0" fillId="4" borderId="16" xfId="0" applyFill="1" applyBorder="1" applyAlignment="1">
      <alignment horizontal="center" vertical="center"/>
    </xf>
    <xf numFmtId="0" fontId="0" fillId="4" borderId="7" xfId="0" applyFill="1" applyBorder="1" applyAlignment="1">
      <alignment horizontal="center" vertical="center"/>
    </xf>
    <xf numFmtId="49" fontId="0" fillId="4" borderId="7" xfId="0" applyNumberFormat="1" applyFill="1" applyBorder="1" applyAlignment="1">
      <alignment horizontal="center"/>
    </xf>
    <xf numFmtId="49" fontId="0" fillId="4" borderId="16" xfId="0" quotePrefix="1" applyNumberFormat="1" applyFill="1" applyBorder="1" applyAlignment="1">
      <alignment horizontal="center" vertical="center"/>
    </xf>
    <xf numFmtId="0" fontId="0" fillId="4" borderId="6" xfId="0" quotePrefix="1" applyFill="1" applyBorder="1" applyAlignment="1">
      <alignment horizontal="center" vertical="center"/>
    </xf>
    <xf numFmtId="0" fontId="0" fillId="4" borderId="6" xfId="0" applyFill="1" applyBorder="1" applyAlignment="1">
      <alignment horizontal="center" vertical="center"/>
    </xf>
    <xf numFmtId="49" fontId="1" fillId="4" borderId="6" xfId="0" applyNumberFormat="1" applyFont="1" applyFill="1" applyBorder="1" applyAlignment="1">
      <alignment horizontal="center" vertical="center"/>
    </xf>
    <xf numFmtId="49" fontId="0" fillId="4" borderId="6" xfId="0" quotePrefix="1" applyNumberFormat="1" applyFill="1" applyBorder="1" applyAlignment="1">
      <alignment horizontal="center" vertical="center"/>
    </xf>
    <xf numFmtId="49" fontId="0" fillId="4" borderId="25" xfId="0" quotePrefix="1" applyNumberFormat="1" applyFill="1" applyBorder="1" applyAlignment="1">
      <alignment horizontal="center" vertical="center"/>
    </xf>
    <xf numFmtId="49" fontId="1" fillId="4" borderId="10" xfId="0" applyNumberFormat="1" applyFont="1" applyFill="1" applyBorder="1" applyAlignment="1">
      <alignment horizontal="center" vertical="center"/>
    </xf>
    <xf numFmtId="49" fontId="0" fillId="0" borderId="33" xfId="0" applyNumberFormat="1" applyBorder="1" applyAlignment="1">
      <alignment horizontal="center" vertical="center"/>
    </xf>
    <xf numFmtId="0" fontId="31" fillId="4" borderId="10" xfId="0" applyFont="1" applyFill="1" applyBorder="1" applyAlignment="1">
      <alignment horizontal="center" vertical="center"/>
    </xf>
    <xf numFmtId="0" fontId="0" fillId="4" borderId="16" xfId="0" quotePrefix="1" applyFill="1" applyBorder="1" applyAlignment="1">
      <alignment horizontal="center" vertical="center"/>
    </xf>
    <xf numFmtId="0" fontId="0" fillId="4" borderId="25" xfId="0" applyFill="1" applyBorder="1" applyAlignment="1">
      <alignment horizontal="center" vertical="center"/>
    </xf>
    <xf numFmtId="49" fontId="1" fillId="4" borderId="8" xfId="0" applyNumberFormat="1" applyFont="1" applyFill="1" applyBorder="1" applyAlignment="1">
      <alignment horizontal="center" vertical="center"/>
    </xf>
    <xf numFmtId="49" fontId="18" fillId="0" borderId="0" xfId="0" applyNumberFormat="1" applyFont="1" applyAlignment="1">
      <alignment horizontal="center" vertical="center"/>
    </xf>
    <xf numFmtId="49" fontId="1" fillId="10" borderId="24" xfId="0" applyNumberFormat="1" applyFont="1" applyFill="1" applyBorder="1" applyAlignment="1">
      <alignment horizontal="center" vertical="center"/>
    </xf>
    <xf numFmtId="0" fontId="14" fillId="0" borderId="0" xfId="0" applyFont="1" applyAlignment="1">
      <alignment horizontal="center" vertical="center"/>
    </xf>
    <xf numFmtId="0" fontId="0" fillId="0" borderId="0" xfId="0" applyAlignment="1">
      <alignment horizontal="center"/>
    </xf>
    <xf numFmtId="49" fontId="0" fillId="0" borderId="1" xfId="0" quotePrefix="1" applyNumberFormat="1" applyBorder="1" applyAlignment="1">
      <alignment horizontal="center" vertical="center"/>
    </xf>
    <xf numFmtId="49" fontId="0" fillId="0" borderId="6" xfId="0" quotePrefix="1" applyNumberFormat="1" applyBorder="1" applyAlignment="1">
      <alignment horizontal="center" vertical="center"/>
    </xf>
    <xf numFmtId="49" fontId="0" fillId="0" borderId="0" xfId="0" quotePrefix="1" applyNumberFormat="1" applyAlignment="1">
      <alignment horizontal="center" vertical="center"/>
    </xf>
    <xf numFmtId="0" fontId="14" fillId="0" borderId="25" xfId="0" applyFont="1" applyBorder="1" applyAlignment="1">
      <alignment horizontal="center" vertical="center"/>
    </xf>
    <xf numFmtId="49" fontId="0" fillId="10" borderId="1" xfId="0" applyNumberFormat="1" applyFill="1" applyBorder="1" applyAlignment="1">
      <alignment horizontal="center" vertical="center"/>
    </xf>
    <xf numFmtId="49" fontId="1" fillId="0" borderId="6" xfId="0" quotePrefix="1" applyNumberFormat="1" applyFont="1" applyBorder="1" applyAlignment="1">
      <alignment horizontal="center" vertical="center"/>
    </xf>
    <xf numFmtId="49" fontId="1" fillId="0" borderId="16"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0" fillId="0" borderId="25" xfId="0" quotePrefix="1" applyNumberFormat="1" applyBorder="1" applyAlignment="1">
      <alignment horizontal="center" vertical="center"/>
    </xf>
    <xf numFmtId="49" fontId="0" fillId="0" borderId="40" xfId="0" applyNumberFormat="1" applyBorder="1" applyAlignment="1">
      <alignment horizontal="center" vertical="center"/>
    </xf>
    <xf numFmtId="0" fontId="1" fillId="4" borderId="16" xfId="0" quotePrefix="1" applyFont="1" applyFill="1" applyBorder="1" applyAlignment="1">
      <alignment horizontal="center" vertical="center"/>
    </xf>
    <xf numFmtId="0" fontId="0" fillId="0" borderId="1" xfId="0" quotePrefix="1" applyBorder="1" applyAlignment="1">
      <alignment horizontal="center"/>
    </xf>
    <xf numFmtId="0" fontId="1" fillId="0" borderId="1" xfId="0" quotePrefix="1" applyFont="1" applyBorder="1" applyAlignment="1">
      <alignment horizontal="center"/>
    </xf>
    <xf numFmtId="4" fontId="8" fillId="0" borderId="1" xfId="0" applyNumberFormat="1" applyFont="1" applyBorder="1" applyAlignment="1">
      <alignment horizontal="center" vertical="center"/>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169" fontId="8" fillId="0" borderId="35" xfId="0" applyNumberFormat="1" applyFont="1" applyBorder="1" applyAlignment="1">
      <alignment horizontal="right" vertical="center"/>
    </xf>
    <xf numFmtId="0" fontId="0" fillId="0" borderId="0" xfId="0" applyAlignment="1">
      <alignment horizontal="center" vertical="center" wrapText="1"/>
    </xf>
    <xf numFmtId="0" fontId="1" fillId="10" borderId="1" xfId="0" applyFont="1" applyFill="1" applyBorder="1" applyAlignment="1">
      <alignment horizontal="center" vertical="center" wrapText="1"/>
    </xf>
    <xf numFmtId="0" fontId="2" fillId="10" borderId="1" xfId="0" applyFont="1" applyFill="1" applyBorder="1" applyAlignment="1">
      <alignment horizontal="center" vertical="center"/>
    </xf>
    <xf numFmtId="0" fontId="2" fillId="10" borderId="1" xfId="0" applyFont="1" applyFill="1" applyBorder="1" applyAlignment="1">
      <alignment horizontal="center" vertical="center" wrapText="1"/>
    </xf>
    <xf numFmtId="0" fontId="23" fillId="10" borderId="1" xfId="0" applyFont="1" applyFill="1" applyBorder="1" applyAlignment="1">
      <alignment horizontal="center" vertical="center" wrapText="1"/>
    </xf>
    <xf numFmtId="0" fontId="14" fillId="0" borderId="33" xfId="0" applyFont="1" applyBorder="1" applyAlignment="1">
      <alignment horizontal="center" vertical="center"/>
    </xf>
    <xf numFmtId="4" fontId="8" fillId="0" borderId="6" xfId="0" applyNumberFormat="1" applyFont="1" applyBorder="1" applyAlignment="1">
      <alignment horizontal="center" vertical="center"/>
    </xf>
    <xf numFmtId="4" fontId="8" fillId="10" borderId="1" xfId="0" applyNumberFormat="1" applyFont="1" applyFill="1" applyBorder="1" applyAlignment="1">
      <alignment horizontal="center" vertical="center"/>
    </xf>
    <xf numFmtId="4" fontId="8" fillId="0" borderId="7" xfId="0" applyNumberFormat="1" applyFont="1" applyBorder="1" applyAlignment="1">
      <alignment horizontal="center" vertical="center"/>
    </xf>
    <xf numFmtId="0" fontId="16" fillId="10" borderId="1" xfId="0" applyFont="1" applyFill="1" applyBorder="1" applyAlignment="1">
      <alignment horizontal="center" vertical="center"/>
    </xf>
    <xf numFmtId="0" fontId="0" fillId="0" borderId="31" xfId="0" applyBorder="1" applyAlignment="1">
      <alignment horizontal="center" vertical="center"/>
    </xf>
    <xf numFmtId="0" fontId="0" fillId="0" borderId="27" xfId="0" applyBorder="1" applyAlignment="1">
      <alignment horizontal="center" vertical="center"/>
    </xf>
    <xf numFmtId="0" fontId="15" fillId="0" borderId="28"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30"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6" fillId="10" borderId="1" xfId="0" applyFont="1" applyFill="1" applyBorder="1" applyAlignment="1">
      <alignment horizontal="left" vertical="center"/>
    </xf>
    <xf numFmtId="0" fontId="40" fillId="10" borderId="1" xfId="0" applyFont="1" applyFill="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10" borderId="2" xfId="0" applyFont="1" applyFill="1" applyBorder="1" applyAlignment="1">
      <alignment horizontal="left" vertical="center"/>
    </xf>
    <xf numFmtId="0" fontId="16" fillId="10" borderId="3" xfId="0" applyFont="1" applyFill="1" applyBorder="1" applyAlignment="1">
      <alignment horizontal="left" vertical="center"/>
    </xf>
    <xf numFmtId="0" fontId="36" fillId="8" borderId="2" xfId="0" applyFont="1" applyFill="1" applyBorder="1" applyAlignment="1">
      <alignment horizontal="center" vertical="center"/>
    </xf>
    <xf numFmtId="0" fontId="36" fillId="8" borderId="3" xfId="0" applyFont="1" applyFill="1" applyBorder="1" applyAlignment="1">
      <alignment horizontal="center" vertical="center"/>
    </xf>
    <xf numFmtId="0" fontId="36" fillId="8" borderId="4" xfId="0" applyFont="1" applyFill="1" applyBorder="1" applyAlignment="1">
      <alignment horizontal="center" vertical="center"/>
    </xf>
    <xf numFmtId="0" fontId="16" fillId="10" borderId="4" xfId="0" applyFont="1" applyFill="1" applyBorder="1" applyAlignment="1">
      <alignment horizontal="left" vertical="center"/>
    </xf>
    <xf numFmtId="0" fontId="21" fillId="0" borderId="2" xfId="0" applyFont="1" applyBorder="1" applyAlignment="1">
      <alignment horizontal="center" vertical="center"/>
    </xf>
    <xf numFmtId="0" fontId="21" fillId="0" borderId="3" xfId="0" applyFont="1" applyBorder="1" applyAlignment="1">
      <alignment horizontal="center" vertical="center"/>
    </xf>
    <xf numFmtId="0" fontId="21" fillId="0" borderId="4" xfId="0" applyFont="1" applyBorder="1" applyAlignment="1">
      <alignment horizontal="center" vertical="center"/>
    </xf>
    <xf numFmtId="0" fontId="12" fillId="9" borderId="2" xfId="0" applyFont="1" applyFill="1" applyBorder="1" applyAlignment="1">
      <alignment horizontal="center" vertical="center"/>
    </xf>
    <xf numFmtId="0" fontId="12" fillId="9" borderId="3" xfId="0" applyFont="1" applyFill="1" applyBorder="1" applyAlignment="1">
      <alignment horizontal="center" vertical="center"/>
    </xf>
    <xf numFmtId="0" fontId="12" fillId="9" borderId="4" xfId="0" applyFont="1" applyFill="1" applyBorder="1" applyAlignment="1">
      <alignment horizontal="center" vertical="center"/>
    </xf>
    <xf numFmtId="0" fontId="16" fillId="0" borderId="1" xfId="0" applyFont="1" applyBorder="1" applyAlignment="1">
      <alignment horizontal="center" vertical="center"/>
    </xf>
    <xf numFmtId="14" fontId="8" fillId="0" borderId="1" xfId="0" applyNumberFormat="1"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9" borderId="1" xfId="0" applyFont="1" applyFill="1" applyBorder="1" applyAlignment="1">
      <alignment horizontal="right" vertical="center"/>
    </xf>
    <xf numFmtId="0" fontId="9" fillId="0" borderId="0" xfId="0" applyFont="1" applyAlignment="1">
      <alignment horizontal="center" vertical="center"/>
    </xf>
    <xf numFmtId="0" fontId="5" fillId="3" borderId="26"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41"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0" fillId="5" borderId="1" xfId="0" applyFill="1" applyBorder="1" applyAlignment="1">
      <alignment horizontal="center" vertical="center"/>
    </xf>
    <xf numFmtId="0" fontId="13" fillId="8" borderId="38" xfId="0" applyFont="1" applyFill="1" applyBorder="1" applyAlignment="1">
      <alignment horizontal="center" vertical="center" wrapText="1"/>
    </xf>
    <xf numFmtId="0" fontId="13" fillId="8" borderId="39" xfId="0" applyFont="1" applyFill="1" applyBorder="1" applyAlignment="1">
      <alignment horizontal="center" vertical="center" wrapText="1"/>
    </xf>
    <xf numFmtId="0" fontId="13" fillId="8" borderId="27" xfId="0" applyFont="1" applyFill="1" applyBorder="1" applyAlignment="1">
      <alignment horizontal="center" vertical="center" wrapText="1"/>
    </xf>
    <xf numFmtId="0" fontId="14" fillId="9" borderId="1" xfId="0" applyFont="1" applyFill="1" applyBorder="1" applyAlignment="1">
      <alignment horizontal="left" vertical="center"/>
    </xf>
    <xf numFmtId="0" fontId="1" fillId="9" borderId="1" xfId="0" applyFont="1" applyFill="1" applyBorder="1" applyAlignment="1">
      <alignment horizontal="left" vertical="center"/>
    </xf>
    <xf numFmtId="0" fontId="7" fillId="0" borderId="10" xfId="0" applyFont="1" applyBorder="1" applyAlignment="1">
      <alignment horizontal="lef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xf>
    <xf numFmtId="0" fontId="7" fillId="0" borderId="8" xfId="0" applyFont="1" applyBorder="1" applyAlignment="1">
      <alignment horizontal="left" vertical="center" wrapText="1"/>
    </xf>
    <xf numFmtId="0" fontId="7" fillId="0" borderId="5" xfId="0" applyFont="1" applyBorder="1" applyAlignment="1">
      <alignment horizontal="left" vertical="center" wrapText="1"/>
    </xf>
    <xf numFmtId="0" fontId="7" fillId="0" borderId="9" xfId="0" applyFont="1" applyBorder="1" applyAlignment="1">
      <alignment horizontal="left" vertical="center" wrapText="1"/>
    </xf>
    <xf numFmtId="0" fontId="3" fillId="4" borderId="25" xfId="0" applyFont="1" applyFill="1" applyBorder="1" applyAlignment="1">
      <alignment horizontal="center" vertical="center" wrapText="1"/>
    </xf>
    <xf numFmtId="0" fontId="3" fillId="4" borderId="33"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8" fillId="4" borderId="10" xfId="0" applyFont="1" applyFill="1" applyBorder="1" applyAlignment="1">
      <alignment horizontal="left" vertical="center" wrapText="1"/>
    </xf>
    <xf numFmtId="0" fontId="8" fillId="4" borderId="0" xfId="0" applyFont="1" applyFill="1" applyAlignment="1">
      <alignment horizontal="left" vertical="center" wrapText="1"/>
    </xf>
    <xf numFmtId="0" fontId="8" fillId="4" borderId="11" xfId="0" applyFont="1" applyFill="1" applyBorder="1" applyAlignment="1">
      <alignment horizontal="left" vertical="center" wrapText="1"/>
    </xf>
    <xf numFmtId="0" fontId="7" fillId="0" borderId="8" xfId="0" applyFont="1" applyBorder="1" applyAlignment="1">
      <alignment horizontal="left" vertical="center"/>
    </xf>
    <xf numFmtId="0" fontId="7" fillId="0" borderId="5" xfId="0" applyFont="1" applyBorder="1" applyAlignment="1">
      <alignment horizontal="left" vertical="center"/>
    </xf>
    <xf numFmtId="0" fontId="7" fillId="0" borderId="9" xfId="0" applyFont="1" applyBorder="1" applyAlignment="1">
      <alignment horizontal="left" vertical="center"/>
    </xf>
    <xf numFmtId="49" fontId="3" fillId="4" borderId="25" xfId="0" applyNumberFormat="1" applyFont="1" applyFill="1" applyBorder="1" applyAlignment="1">
      <alignment horizontal="center" vertical="center" wrapText="1"/>
    </xf>
    <xf numFmtId="49" fontId="3" fillId="4" borderId="33" xfId="0" applyNumberFormat="1" applyFont="1" applyFill="1" applyBorder="1" applyAlignment="1">
      <alignment horizontal="center" vertical="center" wrapText="1"/>
    </xf>
    <xf numFmtId="49" fontId="3" fillId="4" borderId="15" xfId="0" applyNumberFormat="1" applyFont="1" applyFill="1" applyBorder="1" applyAlignment="1">
      <alignment horizontal="center" vertical="center" wrapText="1"/>
    </xf>
    <xf numFmtId="0" fontId="41" fillId="0" borderId="0" xfId="0" applyFont="1" applyAlignment="1">
      <alignment horizontal="center" vertical="center" wrapText="1"/>
    </xf>
    <xf numFmtId="0" fontId="0" fillId="0" borderId="10" xfId="0" applyBorder="1" applyAlignment="1">
      <alignment horizontal="left" vertical="center" wrapText="1"/>
    </xf>
    <xf numFmtId="0" fontId="0" fillId="0" borderId="0" xfId="0" applyAlignment="1">
      <alignment horizontal="left" vertical="center" wrapText="1"/>
    </xf>
    <xf numFmtId="0" fontId="0" fillId="0" borderId="11" xfId="0" applyBorder="1" applyAlignment="1">
      <alignment horizontal="left" vertical="center" wrapText="1"/>
    </xf>
    <xf numFmtId="0" fontId="0" fillId="0" borderId="10" xfId="0" applyBorder="1" applyAlignment="1">
      <alignment horizontal="left" vertical="center"/>
    </xf>
    <xf numFmtId="0" fontId="0" fillId="0" borderId="0" xfId="0" applyAlignment="1">
      <alignment horizontal="left" vertical="center"/>
    </xf>
    <xf numFmtId="0" fontId="0" fillId="0" borderId="11" xfId="0" applyBorder="1" applyAlignment="1">
      <alignment horizontal="left" vertical="center"/>
    </xf>
    <xf numFmtId="0" fontId="3" fillId="4" borderId="25"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15" xfId="0" applyFont="1" applyFill="1" applyBorder="1" applyAlignment="1">
      <alignment horizontal="center" vertical="center"/>
    </xf>
    <xf numFmtId="0" fontId="14" fillId="9" borderId="6" xfId="0" applyFont="1" applyFill="1" applyBorder="1" applyAlignment="1">
      <alignment horizontal="left" vertical="center"/>
    </xf>
    <xf numFmtId="0" fontId="14" fillId="9" borderId="2" xfId="0" applyFont="1" applyFill="1" applyBorder="1" applyAlignment="1">
      <alignment horizontal="left" vertical="center"/>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0" fontId="1" fillId="9" borderId="2" xfId="0" applyFont="1" applyFill="1" applyBorder="1" applyAlignment="1">
      <alignment horizontal="left" vertical="center"/>
    </xf>
    <xf numFmtId="0" fontId="1" fillId="9" borderId="3" xfId="0" applyFont="1" applyFill="1" applyBorder="1" applyAlignment="1">
      <alignment horizontal="left" vertical="center"/>
    </xf>
    <xf numFmtId="0" fontId="1" fillId="9" borderId="4" xfId="0" applyFont="1" applyFill="1" applyBorder="1" applyAlignment="1">
      <alignment horizontal="left" vertical="center"/>
    </xf>
    <xf numFmtId="0" fontId="14" fillId="9" borderId="2" xfId="0" applyFont="1" applyFill="1" applyBorder="1" applyAlignment="1">
      <alignment horizontal="right" vertical="center"/>
    </xf>
    <xf numFmtId="0" fontId="14" fillId="9" borderId="3" xfId="0" applyFont="1" applyFill="1" applyBorder="1" applyAlignment="1">
      <alignment horizontal="right" vertical="center"/>
    </xf>
    <xf numFmtId="0" fontId="14" fillId="9" borderId="4" xfId="0" applyFont="1" applyFill="1" applyBorder="1" applyAlignment="1">
      <alignment horizontal="right" vertical="center"/>
    </xf>
    <xf numFmtId="0" fontId="14" fillId="9" borderId="19" xfId="0" applyFont="1" applyFill="1" applyBorder="1" applyAlignment="1">
      <alignment horizontal="right" vertical="center"/>
    </xf>
    <xf numFmtId="0" fontId="14" fillId="9" borderId="20" xfId="0" applyFont="1" applyFill="1" applyBorder="1" applyAlignment="1">
      <alignment horizontal="right" vertical="center"/>
    </xf>
    <xf numFmtId="0" fontId="14" fillId="9" borderId="21" xfId="0" applyFont="1" applyFill="1" applyBorder="1" applyAlignment="1">
      <alignment horizontal="right" vertical="center"/>
    </xf>
    <xf numFmtId="0" fontId="5"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3" fillId="8" borderId="28" xfId="0" applyFont="1" applyFill="1" applyBorder="1" applyAlignment="1">
      <alignment horizontal="center" vertical="center" wrapText="1"/>
    </xf>
    <xf numFmtId="0" fontId="13" fillId="8" borderId="29" xfId="0" applyFont="1" applyFill="1" applyBorder="1" applyAlignment="1">
      <alignment horizontal="center" vertical="center" wrapText="1"/>
    </xf>
    <xf numFmtId="0" fontId="13" fillId="8" borderId="30" xfId="0" applyFont="1" applyFill="1" applyBorder="1" applyAlignment="1">
      <alignment horizontal="center" vertical="center" wrapText="1"/>
    </xf>
    <xf numFmtId="0" fontId="0" fillId="0" borderId="1" xfId="0"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13" fillId="8" borderId="28" xfId="0" applyFont="1" applyFill="1" applyBorder="1" applyAlignment="1">
      <alignment horizontal="center" vertical="center"/>
    </xf>
    <xf numFmtId="0" fontId="13" fillId="8" borderId="29" xfId="0" applyFont="1" applyFill="1" applyBorder="1" applyAlignment="1">
      <alignment horizontal="center" vertical="center"/>
    </xf>
    <xf numFmtId="0" fontId="13" fillId="8" borderId="30" xfId="0" applyFont="1" applyFill="1" applyBorder="1" applyAlignment="1">
      <alignment horizontal="center" vertical="center"/>
    </xf>
    <xf numFmtId="0" fontId="9" fillId="0" borderId="18" xfId="0" applyFont="1" applyBorder="1" applyAlignment="1">
      <alignment horizontal="center" vertical="center"/>
    </xf>
    <xf numFmtId="0" fontId="39" fillId="0" borderId="0" xfId="0" applyFont="1" applyAlignment="1">
      <alignment horizontal="center" vertical="center" wrapText="1"/>
    </xf>
    <xf numFmtId="0" fontId="0" fillId="0" borderId="15" xfId="0" quotePrefix="1" applyBorder="1" applyAlignment="1">
      <alignment horizontal="center"/>
    </xf>
    <xf numFmtId="0" fontId="0" fillId="0" borderId="11" xfId="0" quotePrefix="1" applyBorder="1" applyAlignment="1">
      <alignment horizontal="center"/>
    </xf>
    <xf numFmtId="0" fontId="0" fillId="0" borderId="9" xfId="0" quotePrefix="1" applyBorder="1" applyAlignment="1">
      <alignment horizontal="center"/>
    </xf>
    <xf numFmtId="0" fontId="0" fillId="0" borderId="6" xfId="0" applyBorder="1" applyAlignment="1">
      <alignment horizontal="center"/>
    </xf>
    <xf numFmtId="0" fontId="0" fillId="0" borderId="16" xfId="0" applyBorder="1" applyAlignment="1">
      <alignment horizontal="center"/>
    </xf>
    <xf numFmtId="0" fontId="0" fillId="0" borderId="7" xfId="0" applyBorder="1" applyAlignment="1">
      <alignment horizontal="center"/>
    </xf>
    <xf numFmtId="0" fontId="0" fillId="0" borderId="6" xfId="0" quotePrefix="1" applyBorder="1" applyAlignment="1">
      <alignment horizontal="center"/>
    </xf>
    <xf numFmtId="0" fontId="0" fillId="0" borderId="16" xfId="0" quotePrefix="1" applyBorder="1" applyAlignment="1">
      <alignment horizontal="center"/>
    </xf>
    <xf numFmtId="0" fontId="0" fillId="0" borderId="7" xfId="0" quotePrefix="1" applyBorder="1" applyAlignment="1">
      <alignment horizontal="center"/>
    </xf>
    <xf numFmtId="0" fontId="13" fillId="8" borderId="38" xfId="0" applyFont="1" applyFill="1" applyBorder="1" applyAlignment="1">
      <alignment horizontal="center" vertical="center"/>
    </xf>
    <xf numFmtId="0" fontId="13" fillId="8" borderId="39" xfId="0" applyFont="1" applyFill="1" applyBorder="1" applyAlignment="1">
      <alignment horizontal="center" vertical="center"/>
    </xf>
    <xf numFmtId="0" fontId="13" fillId="8" borderId="27" xfId="0" applyFont="1" applyFill="1" applyBorder="1" applyAlignment="1">
      <alignment horizontal="center" vertical="center"/>
    </xf>
  </cellXfs>
  <cellStyles count="5">
    <cellStyle name="Comma 2" xfId="2" xr:uid="{00000000-0005-0000-0000-000000000000}"/>
    <cellStyle name="Currency 2" xfId="1" xr:uid="{00000000-0005-0000-0000-000001000000}"/>
    <cellStyle name="Monétaire" xfId="4" builtinId="4"/>
    <cellStyle name="Normal" xfId="0" builtinId="0"/>
    <cellStyle name="Normal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35" Type="http://schemas.openxmlformats.org/officeDocument/2006/relationships/customXml" Target="../customXml/item4.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120649</xdr:colOff>
      <xdr:row>0</xdr:row>
      <xdr:rowOff>0</xdr:rowOff>
    </xdr:from>
    <xdr:to>
      <xdr:col>6</xdr:col>
      <xdr:colOff>355953</xdr:colOff>
      <xdr:row>0</xdr:row>
      <xdr:rowOff>614363</xdr:rowOff>
    </xdr:to>
    <xdr:pic>
      <xdr:nvPicPr>
        <xdr:cNvPr id="2" name="Picture 2">
          <a:extLst>
            <a:ext uri="{FF2B5EF4-FFF2-40B4-BE49-F238E27FC236}">
              <a16:creationId xmlns:a16="http://schemas.microsoft.com/office/drawing/2014/main" id="{14CBC0AE-FAE0-44BF-AAAD-C78E3D79B8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09593" y="0"/>
          <a:ext cx="1017941" cy="611188"/>
        </a:xfrm>
        <a:prstGeom prst="rect">
          <a:avLst/>
        </a:prstGeom>
      </xdr:spPr>
    </xdr:pic>
    <xdr:clientData/>
  </xdr:twoCellAnchor>
  <xdr:twoCellAnchor editAs="oneCell">
    <xdr:from>
      <xdr:col>0</xdr:col>
      <xdr:colOff>103187</xdr:colOff>
      <xdr:row>0</xdr:row>
      <xdr:rowOff>0</xdr:rowOff>
    </xdr:from>
    <xdr:to>
      <xdr:col>0</xdr:col>
      <xdr:colOff>1008063</xdr:colOff>
      <xdr:row>0</xdr:row>
      <xdr:rowOff>615496</xdr:rowOff>
    </xdr:to>
    <xdr:pic>
      <xdr:nvPicPr>
        <xdr:cNvPr id="3" name="Picture 4">
          <a:extLst>
            <a:ext uri="{FF2B5EF4-FFF2-40B4-BE49-F238E27FC236}">
              <a16:creationId xmlns:a16="http://schemas.microsoft.com/office/drawing/2014/main" id="{4A113D52-E887-4A75-B076-FC9F4D958B9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3187" y="0"/>
          <a:ext cx="904876" cy="61232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2</xdr:col>
      <xdr:colOff>289560</xdr:colOff>
      <xdr:row>93</xdr:row>
      <xdr:rowOff>41910</xdr:rowOff>
    </xdr:from>
    <xdr:ext cx="65" cy="172227"/>
    <xdr:sp macro="" textlink="">
      <xdr:nvSpPr>
        <xdr:cNvPr id="2" name="ZoneTexte 1">
          <a:extLst>
            <a:ext uri="{FF2B5EF4-FFF2-40B4-BE49-F238E27FC236}">
              <a16:creationId xmlns:a16="http://schemas.microsoft.com/office/drawing/2014/main" id="{FEC539BC-C1E4-4F11-9B11-E982B1D21637}"/>
            </a:ext>
          </a:extLst>
        </xdr:cNvPr>
        <xdr:cNvSpPr txBox="1"/>
      </xdr:nvSpPr>
      <xdr:spPr>
        <a:xfrm>
          <a:off x="4626610" y="238004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94</xdr:row>
      <xdr:rowOff>41910</xdr:rowOff>
    </xdr:from>
    <xdr:ext cx="65" cy="172227"/>
    <xdr:sp macro="" textlink="">
      <xdr:nvSpPr>
        <xdr:cNvPr id="3" name="ZoneTexte 2">
          <a:extLst>
            <a:ext uri="{FF2B5EF4-FFF2-40B4-BE49-F238E27FC236}">
              <a16:creationId xmlns:a16="http://schemas.microsoft.com/office/drawing/2014/main" id="{4F3C309D-4E45-4193-A1A6-16014F53B768}"/>
            </a:ext>
          </a:extLst>
        </xdr:cNvPr>
        <xdr:cNvSpPr txBox="1"/>
      </xdr:nvSpPr>
      <xdr:spPr>
        <a:xfrm>
          <a:off x="4626610" y="240544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94</xdr:row>
      <xdr:rowOff>41910</xdr:rowOff>
    </xdr:from>
    <xdr:ext cx="65" cy="172227"/>
    <xdr:sp macro="" textlink="">
      <xdr:nvSpPr>
        <xdr:cNvPr id="4" name="ZoneTexte 2">
          <a:extLst>
            <a:ext uri="{FF2B5EF4-FFF2-40B4-BE49-F238E27FC236}">
              <a16:creationId xmlns:a16="http://schemas.microsoft.com/office/drawing/2014/main" id="{7F90382D-7F50-4F83-91A0-B408A7757F87}"/>
            </a:ext>
          </a:extLst>
        </xdr:cNvPr>
        <xdr:cNvSpPr txBox="1"/>
      </xdr:nvSpPr>
      <xdr:spPr>
        <a:xfrm>
          <a:off x="4598035" y="17595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93</xdr:row>
      <xdr:rowOff>41910</xdr:rowOff>
    </xdr:from>
    <xdr:ext cx="65" cy="172227"/>
    <xdr:sp macro="" textlink="">
      <xdr:nvSpPr>
        <xdr:cNvPr id="5" name="ZoneTexte 3">
          <a:extLst>
            <a:ext uri="{FF2B5EF4-FFF2-40B4-BE49-F238E27FC236}">
              <a16:creationId xmlns:a16="http://schemas.microsoft.com/office/drawing/2014/main" id="{B0448F74-7267-4BB3-ABAD-3E26E729994D}"/>
            </a:ext>
          </a:extLst>
        </xdr:cNvPr>
        <xdr:cNvSpPr txBox="1"/>
      </xdr:nvSpPr>
      <xdr:spPr>
        <a:xfrm>
          <a:off x="4598035" y="15690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93</xdr:row>
      <xdr:rowOff>0</xdr:rowOff>
    </xdr:from>
    <xdr:ext cx="65" cy="172227"/>
    <xdr:sp macro="" textlink="">
      <xdr:nvSpPr>
        <xdr:cNvPr id="6" name="ZoneTexte 5">
          <a:extLst>
            <a:ext uri="{FF2B5EF4-FFF2-40B4-BE49-F238E27FC236}">
              <a16:creationId xmlns:a16="http://schemas.microsoft.com/office/drawing/2014/main" id="{4C647512-1B51-4AE2-A6EB-7956B80DEB1A}"/>
            </a:ext>
          </a:extLst>
        </xdr:cNvPr>
        <xdr:cNvSpPr txBox="1"/>
      </xdr:nvSpPr>
      <xdr:spPr>
        <a:xfrm>
          <a:off x="4598035" y="1524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92</xdr:row>
      <xdr:rowOff>41910</xdr:rowOff>
    </xdr:from>
    <xdr:ext cx="65" cy="172227"/>
    <xdr:sp macro="" textlink="">
      <xdr:nvSpPr>
        <xdr:cNvPr id="7" name="ZoneTexte 6">
          <a:extLst>
            <a:ext uri="{FF2B5EF4-FFF2-40B4-BE49-F238E27FC236}">
              <a16:creationId xmlns:a16="http://schemas.microsoft.com/office/drawing/2014/main" id="{4D24FEBF-854F-4CC6-B6B7-EB23167EC25A}"/>
            </a:ext>
          </a:extLst>
        </xdr:cNvPr>
        <xdr:cNvSpPr txBox="1"/>
      </xdr:nvSpPr>
      <xdr:spPr>
        <a:xfrm>
          <a:off x="4598035" y="13785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2</xdr:col>
      <xdr:colOff>289560</xdr:colOff>
      <xdr:row>108</xdr:row>
      <xdr:rowOff>41910</xdr:rowOff>
    </xdr:from>
    <xdr:ext cx="65" cy="172227"/>
    <xdr:sp macro="" textlink="">
      <xdr:nvSpPr>
        <xdr:cNvPr id="2" name="ZoneTexte 1">
          <a:extLst>
            <a:ext uri="{FF2B5EF4-FFF2-40B4-BE49-F238E27FC236}">
              <a16:creationId xmlns:a16="http://schemas.microsoft.com/office/drawing/2014/main" id="{7396E2FE-B1EF-4682-8ABE-A08E412E7138}"/>
            </a:ext>
          </a:extLst>
        </xdr:cNvPr>
        <xdr:cNvSpPr txBox="1"/>
      </xdr:nvSpPr>
      <xdr:spPr>
        <a:xfrm>
          <a:off x="4629785" y="417391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109</xdr:row>
      <xdr:rowOff>41910</xdr:rowOff>
    </xdr:from>
    <xdr:ext cx="65" cy="172227"/>
    <xdr:sp macro="" textlink="">
      <xdr:nvSpPr>
        <xdr:cNvPr id="3" name="ZoneTexte 2">
          <a:extLst>
            <a:ext uri="{FF2B5EF4-FFF2-40B4-BE49-F238E27FC236}">
              <a16:creationId xmlns:a16="http://schemas.microsoft.com/office/drawing/2014/main" id="{D419931E-049A-4E86-96C7-D29990B296C6}"/>
            </a:ext>
          </a:extLst>
        </xdr:cNvPr>
        <xdr:cNvSpPr txBox="1"/>
      </xdr:nvSpPr>
      <xdr:spPr>
        <a:xfrm>
          <a:off x="4629785" y="419931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109</xdr:row>
      <xdr:rowOff>41910</xdr:rowOff>
    </xdr:from>
    <xdr:ext cx="65" cy="172227"/>
    <xdr:sp macro="" textlink="">
      <xdr:nvSpPr>
        <xdr:cNvPr id="4" name="ZoneTexte 2">
          <a:extLst>
            <a:ext uri="{FF2B5EF4-FFF2-40B4-BE49-F238E27FC236}">
              <a16:creationId xmlns:a16="http://schemas.microsoft.com/office/drawing/2014/main" id="{A7D7BE3A-B65E-41CD-BC1D-19137009E71C}"/>
            </a:ext>
          </a:extLst>
        </xdr:cNvPr>
        <xdr:cNvSpPr txBox="1"/>
      </xdr:nvSpPr>
      <xdr:spPr>
        <a:xfrm>
          <a:off x="4629785" y="419931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108</xdr:row>
      <xdr:rowOff>41910</xdr:rowOff>
    </xdr:from>
    <xdr:ext cx="65" cy="172227"/>
    <xdr:sp macro="" textlink="">
      <xdr:nvSpPr>
        <xdr:cNvPr id="5" name="ZoneTexte 3">
          <a:extLst>
            <a:ext uri="{FF2B5EF4-FFF2-40B4-BE49-F238E27FC236}">
              <a16:creationId xmlns:a16="http://schemas.microsoft.com/office/drawing/2014/main" id="{6FB0A270-119E-4516-8D76-47E97C18CB60}"/>
            </a:ext>
          </a:extLst>
        </xdr:cNvPr>
        <xdr:cNvSpPr txBox="1"/>
      </xdr:nvSpPr>
      <xdr:spPr>
        <a:xfrm>
          <a:off x="4629785" y="417391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108</xdr:row>
      <xdr:rowOff>0</xdr:rowOff>
    </xdr:from>
    <xdr:ext cx="65" cy="172227"/>
    <xdr:sp macro="" textlink="">
      <xdr:nvSpPr>
        <xdr:cNvPr id="6" name="ZoneTexte 5">
          <a:extLst>
            <a:ext uri="{FF2B5EF4-FFF2-40B4-BE49-F238E27FC236}">
              <a16:creationId xmlns:a16="http://schemas.microsoft.com/office/drawing/2014/main" id="{594DFE9D-4A80-4BF7-A4DC-4A7228700589}"/>
            </a:ext>
          </a:extLst>
        </xdr:cNvPr>
        <xdr:cNvSpPr txBox="1"/>
      </xdr:nvSpPr>
      <xdr:spPr>
        <a:xfrm>
          <a:off x="4629785" y="416941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107</xdr:row>
      <xdr:rowOff>41910</xdr:rowOff>
    </xdr:from>
    <xdr:ext cx="65" cy="172227"/>
    <xdr:sp macro="" textlink="">
      <xdr:nvSpPr>
        <xdr:cNvPr id="7" name="ZoneTexte 6">
          <a:extLst>
            <a:ext uri="{FF2B5EF4-FFF2-40B4-BE49-F238E27FC236}">
              <a16:creationId xmlns:a16="http://schemas.microsoft.com/office/drawing/2014/main" id="{DA6BEB1C-5858-4777-BE10-BC1B76947C6A}"/>
            </a:ext>
          </a:extLst>
        </xdr:cNvPr>
        <xdr:cNvSpPr txBox="1"/>
      </xdr:nvSpPr>
      <xdr:spPr>
        <a:xfrm>
          <a:off x="4629785" y="414851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96</xdr:row>
      <xdr:rowOff>41910</xdr:rowOff>
    </xdr:from>
    <xdr:ext cx="65" cy="172227"/>
    <xdr:sp macro="" textlink="">
      <xdr:nvSpPr>
        <xdr:cNvPr id="8" name="ZoneTexte 7">
          <a:extLst>
            <a:ext uri="{FF2B5EF4-FFF2-40B4-BE49-F238E27FC236}">
              <a16:creationId xmlns:a16="http://schemas.microsoft.com/office/drawing/2014/main" id="{A3A2C19C-AC20-4C29-A3B4-24609EBF7F64}"/>
            </a:ext>
          </a:extLst>
        </xdr:cNvPr>
        <xdr:cNvSpPr txBox="1"/>
      </xdr:nvSpPr>
      <xdr:spPr>
        <a:xfrm>
          <a:off x="4626610" y="463842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97</xdr:row>
      <xdr:rowOff>41910</xdr:rowOff>
    </xdr:from>
    <xdr:ext cx="65" cy="172227"/>
    <xdr:sp macro="" textlink="">
      <xdr:nvSpPr>
        <xdr:cNvPr id="9" name="ZoneTexte 8">
          <a:extLst>
            <a:ext uri="{FF2B5EF4-FFF2-40B4-BE49-F238E27FC236}">
              <a16:creationId xmlns:a16="http://schemas.microsoft.com/office/drawing/2014/main" id="{8D9BDB3A-9215-417C-B476-88A5C10E71E0}"/>
            </a:ext>
          </a:extLst>
        </xdr:cNvPr>
        <xdr:cNvSpPr txBox="1"/>
      </xdr:nvSpPr>
      <xdr:spPr>
        <a:xfrm>
          <a:off x="4626610" y="466382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97</xdr:row>
      <xdr:rowOff>41910</xdr:rowOff>
    </xdr:from>
    <xdr:ext cx="65" cy="172227"/>
    <xdr:sp macro="" textlink="">
      <xdr:nvSpPr>
        <xdr:cNvPr id="10" name="ZoneTexte 2">
          <a:extLst>
            <a:ext uri="{FF2B5EF4-FFF2-40B4-BE49-F238E27FC236}">
              <a16:creationId xmlns:a16="http://schemas.microsoft.com/office/drawing/2014/main" id="{1E514EDA-6CBF-4CE2-B702-99AC3F0B7825}"/>
            </a:ext>
          </a:extLst>
        </xdr:cNvPr>
        <xdr:cNvSpPr txBox="1"/>
      </xdr:nvSpPr>
      <xdr:spPr>
        <a:xfrm>
          <a:off x="4626610" y="466382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96</xdr:row>
      <xdr:rowOff>41910</xdr:rowOff>
    </xdr:from>
    <xdr:ext cx="65" cy="172227"/>
    <xdr:sp macro="" textlink="">
      <xdr:nvSpPr>
        <xdr:cNvPr id="11" name="ZoneTexte 3">
          <a:extLst>
            <a:ext uri="{FF2B5EF4-FFF2-40B4-BE49-F238E27FC236}">
              <a16:creationId xmlns:a16="http://schemas.microsoft.com/office/drawing/2014/main" id="{46143471-18EE-408C-849B-200AE031B8D1}"/>
            </a:ext>
          </a:extLst>
        </xdr:cNvPr>
        <xdr:cNvSpPr txBox="1"/>
      </xdr:nvSpPr>
      <xdr:spPr>
        <a:xfrm>
          <a:off x="4626610" y="463842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96</xdr:row>
      <xdr:rowOff>0</xdr:rowOff>
    </xdr:from>
    <xdr:ext cx="65" cy="172227"/>
    <xdr:sp macro="" textlink="">
      <xdr:nvSpPr>
        <xdr:cNvPr id="12" name="ZoneTexte 11">
          <a:extLst>
            <a:ext uri="{FF2B5EF4-FFF2-40B4-BE49-F238E27FC236}">
              <a16:creationId xmlns:a16="http://schemas.microsoft.com/office/drawing/2014/main" id="{F59B2B16-EB75-4CB6-A678-0207D64B6739}"/>
            </a:ext>
          </a:extLst>
        </xdr:cNvPr>
        <xdr:cNvSpPr txBox="1"/>
      </xdr:nvSpPr>
      <xdr:spPr>
        <a:xfrm>
          <a:off x="4626610" y="463423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95</xdr:row>
      <xdr:rowOff>41910</xdr:rowOff>
    </xdr:from>
    <xdr:ext cx="65" cy="172227"/>
    <xdr:sp macro="" textlink="">
      <xdr:nvSpPr>
        <xdr:cNvPr id="13" name="ZoneTexte 12">
          <a:extLst>
            <a:ext uri="{FF2B5EF4-FFF2-40B4-BE49-F238E27FC236}">
              <a16:creationId xmlns:a16="http://schemas.microsoft.com/office/drawing/2014/main" id="{B6EEE1BB-A550-4851-9454-83DBEE34E6E9}"/>
            </a:ext>
          </a:extLst>
        </xdr:cNvPr>
        <xdr:cNvSpPr txBox="1"/>
      </xdr:nvSpPr>
      <xdr:spPr>
        <a:xfrm>
          <a:off x="4626610" y="461302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2</xdr:col>
      <xdr:colOff>289560</xdr:colOff>
      <xdr:row>16</xdr:row>
      <xdr:rowOff>41910</xdr:rowOff>
    </xdr:from>
    <xdr:ext cx="65" cy="172227"/>
    <xdr:sp macro="" textlink="">
      <xdr:nvSpPr>
        <xdr:cNvPr id="2" name="ZoneTexte 2">
          <a:extLst>
            <a:ext uri="{FF2B5EF4-FFF2-40B4-BE49-F238E27FC236}">
              <a16:creationId xmlns:a16="http://schemas.microsoft.com/office/drawing/2014/main" id="{CFDCC9F1-DEAC-4262-9C2F-695AEBDFB28F}"/>
            </a:ext>
          </a:extLst>
        </xdr:cNvPr>
        <xdr:cNvSpPr txBox="1"/>
      </xdr:nvSpPr>
      <xdr:spPr>
        <a:xfrm>
          <a:off x="4598035" y="28898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21</xdr:row>
      <xdr:rowOff>0</xdr:rowOff>
    </xdr:from>
    <xdr:ext cx="65" cy="172227"/>
    <xdr:sp macro="" textlink="">
      <xdr:nvSpPr>
        <xdr:cNvPr id="3" name="ZoneTexte 2">
          <a:extLst>
            <a:ext uri="{FF2B5EF4-FFF2-40B4-BE49-F238E27FC236}">
              <a16:creationId xmlns:a16="http://schemas.microsoft.com/office/drawing/2014/main" id="{07ADE59C-3778-4C38-9E56-672170587C77}"/>
            </a:ext>
          </a:extLst>
        </xdr:cNvPr>
        <xdr:cNvSpPr txBox="1"/>
      </xdr:nvSpPr>
      <xdr:spPr>
        <a:xfrm>
          <a:off x="4598035" y="16637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xdr:col>
      <xdr:colOff>289560</xdr:colOff>
      <xdr:row>15</xdr:row>
      <xdr:rowOff>41910</xdr:rowOff>
    </xdr:from>
    <xdr:ext cx="65" cy="172227"/>
    <xdr:sp macro="" textlink="">
      <xdr:nvSpPr>
        <xdr:cNvPr id="2" name="ZoneTexte 2">
          <a:extLst>
            <a:ext uri="{FF2B5EF4-FFF2-40B4-BE49-F238E27FC236}">
              <a16:creationId xmlns:a16="http://schemas.microsoft.com/office/drawing/2014/main" id="{D2AD9CA8-A2ED-4FCD-A90D-6D3D56E6948B}"/>
            </a:ext>
          </a:extLst>
        </xdr:cNvPr>
        <xdr:cNvSpPr txBox="1"/>
      </xdr:nvSpPr>
      <xdr:spPr>
        <a:xfrm>
          <a:off x="1578610" y="41408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1</xdr:col>
      <xdr:colOff>289560</xdr:colOff>
      <xdr:row>19</xdr:row>
      <xdr:rowOff>0</xdr:rowOff>
    </xdr:from>
    <xdr:ext cx="65" cy="172227"/>
    <xdr:sp macro="" textlink="">
      <xdr:nvSpPr>
        <xdr:cNvPr id="3" name="ZoneTexte 2">
          <a:extLst>
            <a:ext uri="{FF2B5EF4-FFF2-40B4-BE49-F238E27FC236}">
              <a16:creationId xmlns:a16="http://schemas.microsoft.com/office/drawing/2014/main" id="{9BD17CD6-C9EB-45AC-889F-B00EF9B93DAA}"/>
            </a:ext>
          </a:extLst>
        </xdr:cNvPr>
        <xdr:cNvSpPr txBox="1"/>
      </xdr:nvSpPr>
      <xdr:spPr>
        <a:xfrm>
          <a:off x="1578610" y="50355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0</xdr:col>
      <xdr:colOff>0</xdr:colOff>
      <xdr:row>14</xdr:row>
      <xdr:rowOff>41910</xdr:rowOff>
    </xdr:from>
    <xdr:ext cx="65" cy="172227"/>
    <xdr:sp macro="" textlink="">
      <xdr:nvSpPr>
        <xdr:cNvPr id="4" name="ZoneTexte 3">
          <a:extLst>
            <a:ext uri="{FF2B5EF4-FFF2-40B4-BE49-F238E27FC236}">
              <a16:creationId xmlns:a16="http://schemas.microsoft.com/office/drawing/2014/main" id="{6462B35D-A548-4496-AA80-0E262EC41416}"/>
            </a:ext>
          </a:extLst>
        </xdr:cNvPr>
        <xdr:cNvSpPr txBox="1"/>
      </xdr:nvSpPr>
      <xdr:spPr>
        <a:xfrm>
          <a:off x="0" y="39535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0</xdr:col>
      <xdr:colOff>0</xdr:colOff>
      <xdr:row>17</xdr:row>
      <xdr:rowOff>41910</xdr:rowOff>
    </xdr:from>
    <xdr:ext cx="65" cy="172227"/>
    <xdr:sp macro="" textlink="">
      <xdr:nvSpPr>
        <xdr:cNvPr id="5" name="ZoneTexte 2">
          <a:extLst>
            <a:ext uri="{FF2B5EF4-FFF2-40B4-BE49-F238E27FC236}">
              <a16:creationId xmlns:a16="http://schemas.microsoft.com/office/drawing/2014/main" id="{44719B65-9A15-4B5E-8B3C-75CFDFE76140}"/>
            </a:ext>
          </a:extLst>
        </xdr:cNvPr>
        <xdr:cNvSpPr txBox="1"/>
      </xdr:nvSpPr>
      <xdr:spPr>
        <a:xfrm>
          <a:off x="0" y="47028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0</xdr:col>
      <xdr:colOff>0</xdr:colOff>
      <xdr:row>21</xdr:row>
      <xdr:rowOff>0</xdr:rowOff>
    </xdr:from>
    <xdr:ext cx="65" cy="172227"/>
    <xdr:sp macro="" textlink="">
      <xdr:nvSpPr>
        <xdr:cNvPr id="6" name="ZoneTexte 5">
          <a:extLst>
            <a:ext uri="{FF2B5EF4-FFF2-40B4-BE49-F238E27FC236}">
              <a16:creationId xmlns:a16="http://schemas.microsoft.com/office/drawing/2014/main" id="{E002B968-46A3-45FA-9BC0-5AA2C891E2F7}"/>
            </a:ext>
          </a:extLst>
        </xdr:cNvPr>
        <xdr:cNvSpPr txBox="1"/>
      </xdr:nvSpPr>
      <xdr:spPr>
        <a:xfrm>
          <a:off x="0" y="559752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1</xdr:col>
      <xdr:colOff>289560</xdr:colOff>
      <xdr:row>32</xdr:row>
      <xdr:rowOff>41910</xdr:rowOff>
    </xdr:from>
    <xdr:ext cx="65" cy="172227"/>
    <xdr:sp macro="" textlink="">
      <xdr:nvSpPr>
        <xdr:cNvPr id="7" name="ZoneTexte 6">
          <a:extLst>
            <a:ext uri="{FF2B5EF4-FFF2-40B4-BE49-F238E27FC236}">
              <a16:creationId xmlns:a16="http://schemas.microsoft.com/office/drawing/2014/main" id="{93CA2537-0F7E-47BF-BCD5-58D392B0F2FF}"/>
            </a:ext>
          </a:extLst>
        </xdr:cNvPr>
        <xdr:cNvSpPr txBox="1"/>
      </xdr:nvSpPr>
      <xdr:spPr>
        <a:xfrm>
          <a:off x="1578610" y="81476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289560</xdr:colOff>
      <xdr:row>96</xdr:row>
      <xdr:rowOff>41910</xdr:rowOff>
    </xdr:from>
    <xdr:ext cx="65" cy="172227"/>
    <xdr:sp macro="" textlink="">
      <xdr:nvSpPr>
        <xdr:cNvPr id="2" name="ZoneTexte 1">
          <a:extLst>
            <a:ext uri="{FF2B5EF4-FFF2-40B4-BE49-F238E27FC236}">
              <a16:creationId xmlns:a16="http://schemas.microsoft.com/office/drawing/2014/main" id="{4FC45221-0E4C-4FE8-860D-A9033C578BD7}"/>
            </a:ext>
          </a:extLst>
        </xdr:cNvPr>
        <xdr:cNvSpPr txBox="1"/>
      </xdr:nvSpPr>
      <xdr:spPr>
        <a:xfrm>
          <a:off x="4588510" y="16960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97</xdr:row>
      <xdr:rowOff>41910</xdr:rowOff>
    </xdr:from>
    <xdr:ext cx="65" cy="172227"/>
    <xdr:sp macro="" textlink="">
      <xdr:nvSpPr>
        <xdr:cNvPr id="3" name="ZoneTexte 2">
          <a:extLst>
            <a:ext uri="{FF2B5EF4-FFF2-40B4-BE49-F238E27FC236}">
              <a16:creationId xmlns:a16="http://schemas.microsoft.com/office/drawing/2014/main" id="{DB7A6B1D-E1F1-403F-936D-27E439EAA2F4}"/>
            </a:ext>
          </a:extLst>
        </xdr:cNvPr>
        <xdr:cNvSpPr txBox="1"/>
      </xdr:nvSpPr>
      <xdr:spPr>
        <a:xfrm>
          <a:off x="4588510" y="18834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289560</xdr:colOff>
      <xdr:row>99</xdr:row>
      <xdr:rowOff>41910</xdr:rowOff>
    </xdr:from>
    <xdr:ext cx="65" cy="172227"/>
    <xdr:sp macro="" textlink="">
      <xdr:nvSpPr>
        <xdr:cNvPr id="2" name="ZoneTexte 1">
          <a:extLst>
            <a:ext uri="{FF2B5EF4-FFF2-40B4-BE49-F238E27FC236}">
              <a16:creationId xmlns:a16="http://schemas.microsoft.com/office/drawing/2014/main" id="{3C1AC773-1F72-4D63-8974-7452F2228CA9}"/>
            </a:ext>
          </a:extLst>
        </xdr:cNvPr>
        <xdr:cNvSpPr txBox="1"/>
      </xdr:nvSpPr>
      <xdr:spPr>
        <a:xfrm>
          <a:off x="4598035" y="13785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100</xdr:row>
      <xdr:rowOff>41910</xdr:rowOff>
    </xdr:from>
    <xdr:ext cx="65" cy="172227"/>
    <xdr:sp macro="" textlink="">
      <xdr:nvSpPr>
        <xdr:cNvPr id="3" name="ZoneTexte 1">
          <a:extLst>
            <a:ext uri="{FF2B5EF4-FFF2-40B4-BE49-F238E27FC236}">
              <a16:creationId xmlns:a16="http://schemas.microsoft.com/office/drawing/2014/main" id="{DECF8CF0-470B-4D5E-8C52-6A1A831B4E54}"/>
            </a:ext>
          </a:extLst>
        </xdr:cNvPr>
        <xdr:cNvSpPr txBox="1"/>
      </xdr:nvSpPr>
      <xdr:spPr>
        <a:xfrm>
          <a:off x="4598035" y="17214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101</xdr:row>
      <xdr:rowOff>41910</xdr:rowOff>
    </xdr:from>
    <xdr:ext cx="65" cy="172227"/>
    <xdr:sp macro="" textlink="">
      <xdr:nvSpPr>
        <xdr:cNvPr id="4" name="ZoneTexte 2">
          <a:extLst>
            <a:ext uri="{FF2B5EF4-FFF2-40B4-BE49-F238E27FC236}">
              <a16:creationId xmlns:a16="http://schemas.microsoft.com/office/drawing/2014/main" id="{415AC1D7-4BA1-441C-B1F6-810712F3F214}"/>
            </a:ext>
          </a:extLst>
        </xdr:cNvPr>
        <xdr:cNvSpPr txBox="1"/>
      </xdr:nvSpPr>
      <xdr:spPr>
        <a:xfrm>
          <a:off x="4598035" y="19119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100</xdr:row>
      <xdr:rowOff>41910</xdr:rowOff>
    </xdr:from>
    <xdr:ext cx="65" cy="172227"/>
    <xdr:sp macro="" textlink="">
      <xdr:nvSpPr>
        <xdr:cNvPr id="5" name="ZoneTexte 1">
          <a:extLst>
            <a:ext uri="{FF2B5EF4-FFF2-40B4-BE49-F238E27FC236}">
              <a16:creationId xmlns:a16="http://schemas.microsoft.com/office/drawing/2014/main" id="{6734A9EC-6402-494F-9D90-8F1324C42073}"/>
            </a:ext>
          </a:extLst>
        </xdr:cNvPr>
        <xdr:cNvSpPr txBox="1"/>
      </xdr:nvSpPr>
      <xdr:spPr>
        <a:xfrm>
          <a:off x="4598035" y="17087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289560</xdr:colOff>
      <xdr:row>94</xdr:row>
      <xdr:rowOff>41910</xdr:rowOff>
    </xdr:from>
    <xdr:ext cx="65" cy="172227"/>
    <xdr:sp macro="" textlink="">
      <xdr:nvSpPr>
        <xdr:cNvPr id="2" name="ZoneTexte 4">
          <a:extLst>
            <a:ext uri="{FF2B5EF4-FFF2-40B4-BE49-F238E27FC236}">
              <a16:creationId xmlns:a16="http://schemas.microsoft.com/office/drawing/2014/main" id="{023DB004-A903-4216-93EE-E2A6FE881328}"/>
            </a:ext>
          </a:extLst>
        </xdr:cNvPr>
        <xdr:cNvSpPr txBox="1"/>
      </xdr:nvSpPr>
      <xdr:spPr>
        <a:xfrm>
          <a:off x="4598035" y="17214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289560</xdr:colOff>
      <xdr:row>95</xdr:row>
      <xdr:rowOff>41910</xdr:rowOff>
    </xdr:from>
    <xdr:ext cx="65" cy="172227"/>
    <xdr:sp macro="" textlink="">
      <xdr:nvSpPr>
        <xdr:cNvPr id="2" name="ZoneTexte 1">
          <a:extLst>
            <a:ext uri="{FF2B5EF4-FFF2-40B4-BE49-F238E27FC236}">
              <a16:creationId xmlns:a16="http://schemas.microsoft.com/office/drawing/2014/main" id="{5C407743-8915-4173-B3F5-C12DAD2192F9}"/>
            </a:ext>
          </a:extLst>
        </xdr:cNvPr>
        <xdr:cNvSpPr txBox="1"/>
      </xdr:nvSpPr>
      <xdr:spPr>
        <a:xfrm>
          <a:off x="4598035" y="17214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102</xdr:row>
      <xdr:rowOff>41910</xdr:rowOff>
    </xdr:from>
    <xdr:ext cx="65" cy="172227"/>
    <xdr:sp macro="" textlink="">
      <xdr:nvSpPr>
        <xdr:cNvPr id="3" name="ZoneTexte 2">
          <a:extLst>
            <a:ext uri="{FF2B5EF4-FFF2-40B4-BE49-F238E27FC236}">
              <a16:creationId xmlns:a16="http://schemas.microsoft.com/office/drawing/2014/main" id="{C26B91DC-FF5F-49B1-A1D8-629EF6AB7CCD}"/>
            </a:ext>
          </a:extLst>
        </xdr:cNvPr>
        <xdr:cNvSpPr txBox="1"/>
      </xdr:nvSpPr>
      <xdr:spPr>
        <a:xfrm>
          <a:off x="4598035" y="29025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94</xdr:row>
      <xdr:rowOff>41910</xdr:rowOff>
    </xdr:from>
    <xdr:ext cx="65" cy="172227"/>
    <xdr:sp macro="" textlink="">
      <xdr:nvSpPr>
        <xdr:cNvPr id="4" name="ZoneTexte 1">
          <a:extLst>
            <a:ext uri="{FF2B5EF4-FFF2-40B4-BE49-F238E27FC236}">
              <a16:creationId xmlns:a16="http://schemas.microsoft.com/office/drawing/2014/main" id="{48616838-A2F2-4CD6-872E-B318DB81D2E7}"/>
            </a:ext>
          </a:extLst>
        </xdr:cNvPr>
        <xdr:cNvSpPr txBox="1"/>
      </xdr:nvSpPr>
      <xdr:spPr>
        <a:xfrm>
          <a:off x="4598035" y="13785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289560</xdr:colOff>
      <xdr:row>102</xdr:row>
      <xdr:rowOff>41910</xdr:rowOff>
    </xdr:from>
    <xdr:ext cx="65" cy="172227"/>
    <xdr:sp macro="" textlink="">
      <xdr:nvSpPr>
        <xdr:cNvPr id="2" name="ZoneTexte 2">
          <a:extLst>
            <a:ext uri="{FF2B5EF4-FFF2-40B4-BE49-F238E27FC236}">
              <a16:creationId xmlns:a16="http://schemas.microsoft.com/office/drawing/2014/main" id="{3F9A567F-4B83-4573-95C6-43BAB3F26151}"/>
            </a:ext>
          </a:extLst>
        </xdr:cNvPr>
        <xdr:cNvSpPr txBox="1"/>
      </xdr:nvSpPr>
      <xdr:spPr>
        <a:xfrm>
          <a:off x="4588510" y="28517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94</xdr:row>
      <xdr:rowOff>41910</xdr:rowOff>
    </xdr:from>
    <xdr:ext cx="65" cy="172227"/>
    <xdr:sp macro="" textlink="">
      <xdr:nvSpPr>
        <xdr:cNvPr id="3" name="ZoneTexte 1">
          <a:extLst>
            <a:ext uri="{FF2B5EF4-FFF2-40B4-BE49-F238E27FC236}">
              <a16:creationId xmlns:a16="http://schemas.microsoft.com/office/drawing/2014/main" id="{3FC93626-DFD3-432F-B7E4-2C1BEABD1D52}"/>
            </a:ext>
          </a:extLst>
        </xdr:cNvPr>
        <xdr:cNvSpPr txBox="1"/>
      </xdr:nvSpPr>
      <xdr:spPr>
        <a:xfrm>
          <a:off x="4588510" y="13531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289560</xdr:colOff>
      <xdr:row>96</xdr:row>
      <xdr:rowOff>41910</xdr:rowOff>
    </xdr:from>
    <xdr:ext cx="65" cy="172227"/>
    <xdr:sp macro="" textlink="">
      <xdr:nvSpPr>
        <xdr:cNvPr id="2" name="ZoneTexte 1">
          <a:extLst>
            <a:ext uri="{FF2B5EF4-FFF2-40B4-BE49-F238E27FC236}">
              <a16:creationId xmlns:a16="http://schemas.microsoft.com/office/drawing/2014/main" id="{983F2C0E-07B6-434D-A84C-CB5BAD8192A7}"/>
            </a:ext>
          </a:extLst>
        </xdr:cNvPr>
        <xdr:cNvSpPr txBox="1"/>
      </xdr:nvSpPr>
      <xdr:spPr>
        <a:xfrm>
          <a:off x="4598035" y="17214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97</xdr:row>
      <xdr:rowOff>41910</xdr:rowOff>
    </xdr:from>
    <xdr:ext cx="65" cy="172227"/>
    <xdr:sp macro="" textlink="">
      <xdr:nvSpPr>
        <xdr:cNvPr id="3" name="ZoneTexte 2">
          <a:extLst>
            <a:ext uri="{FF2B5EF4-FFF2-40B4-BE49-F238E27FC236}">
              <a16:creationId xmlns:a16="http://schemas.microsoft.com/office/drawing/2014/main" id="{20360CA0-5487-432D-AB7B-77A7C191E547}"/>
            </a:ext>
          </a:extLst>
        </xdr:cNvPr>
        <xdr:cNvSpPr txBox="1"/>
      </xdr:nvSpPr>
      <xdr:spPr>
        <a:xfrm>
          <a:off x="4598035" y="19119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2</xdr:col>
      <xdr:colOff>289560</xdr:colOff>
      <xdr:row>82</xdr:row>
      <xdr:rowOff>41910</xdr:rowOff>
    </xdr:from>
    <xdr:ext cx="65" cy="172227"/>
    <xdr:sp macro="" textlink="">
      <xdr:nvSpPr>
        <xdr:cNvPr id="2" name="ZoneTexte 1">
          <a:extLst>
            <a:ext uri="{FF2B5EF4-FFF2-40B4-BE49-F238E27FC236}">
              <a16:creationId xmlns:a16="http://schemas.microsoft.com/office/drawing/2014/main" id="{DC3956F0-B0AD-41DB-AE1A-1DE51750A547}"/>
            </a:ext>
          </a:extLst>
        </xdr:cNvPr>
        <xdr:cNvSpPr txBox="1"/>
      </xdr:nvSpPr>
      <xdr:spPr>
        <a:xfrm>
          <a:off x="4626610" y="238004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83</xdr:row>
      <xdr:rowOff>41910</xdr:rowOff>
    </xdr:from>
    <xdr:ext cx="65" cy="172227"/>
    <xdr:sp macro="" textlink="">
      <xdr:nvSpPr>
        <xdr:cNvPr id="3" name="ZoneTexte 2">
          <a:extLst>
            <a:ext uri="{FF2B5EF4-FFF2-40B4-BE49-F238E27FC236}">
              <a16:creationId xmlns:a16="http://schemas.microsoft.com/office/drawing/2014/main" id="{E060F8B6-1B39-4CE0-9C74-C6FEC09DE9F6}"/>
            </a:ext>
          </a:extLst>
        </xdr:cNvPr>
        <xdr:cNvSpPr txBox="1"/>
      </xdr:nvSpPr>
      <xdr:spPr>
        <a:xfrm>
          <a:off x="4626610" y="240544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83</xdr:row>
      <xdr:rowOff>41910</xdr:rowOff>
    </xdr:from>
    <xdr:ext cx="65" cy="172227"/>
    <xdr:sp macro="" textlink="">
      <xdr:nvSpPr>
        <xdr:cNvPr id="4" name="ZoneTexte 2">
          <a:extLst>
            <a:ext uri="{FF2B5EF4-FFF2-40B4-BE49-F238E27FC236}">
              <a16:creationId xmlns:a16="http://schemas.microsoft.com/office/drawing/2014/main" id="{6A40EB48-18A2-443B-961D-4C1D873DDA5B}"/>
            </a:ext>
          </a:extLst>
        </xdr:cNvPr>
        <xdr:cNvSpPr txBox="1"/>
      </xdr:nvSpPr>
      <xdr:spPr>
        <a:xfrm>
          <a:off x="4588510" y="172783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82</xdr:row>
      <xdr:rowOff>41910</xdr:rowOff>
    </xdr:from>
    <xdr:ext cx="65" cy="172227"/>
    <xdr:sp macro="" textlink="">
      <xdr:nvSpPr>
        <xdr:cNvPr id="5" name="ZoneTexte 3">
          <a:extLst>
            <a:ext uri="{FF2B5EF4-FFF2-40B4-BE49-F238E27FC236}">
              <a16:creationId xmlns:a16="http://schemas.microsoft.com/office/drawing/2014/main" id="{B3F7692E-15C8-41C7-95FA-9B6B77C9B593}"/>
            </a:ext>
          </a:extLst>
        </xdr:cNvPr>
        <xdr:cNvSpPr txBox="1"/>
      </xdr:nvSpPr>
      <xdr:spPr>
        <a:xfrm>
          <a:off x="4588510" y="154051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82</xdr:row>
      <xdr:rowOff>0</xdr:rowOff>
    </xdr:from>
    <xdr:ext cx="65" cy="172227"/>
    <xdr:sp macro="" textlink="">
      <xdr:nvSpPr>
        <xdr:cNvPr id="6" name="ZoneTexte 5">
          <a:extLst>
            <a:ext uri="{FF2B5EF4-FFF2-40B4-BE49-F238E27FC236}">
              <a16:creationId xmlns:a16="http://schemas.microsoft.com/office/drawing/2014/main" id="{24C74FC5-AD93-4415-9DC3-8B58D67CC1C3}"/>
            </a:ext>
          </a:extLst>
        </xdr:cNvPr>
        <xdr:cNvSpPr txBox="1"/>
      </xdr:nvSpPr>
      <xdr:spPr>
        <a:xfrm>
          <a:off x="4588510" y="14986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81</xdr:row>
      <xdr:rowOff>41910</xdr:rowOff>
    </xdr:from>
    <xdr:ext cx="65" cy="172227"/>
    <xdr:sp macro="" textlink="">
      <xdr:nvSpPr>
        <xdr:cNvPr id="7" name="ZoneTexte 6">
          <a:extLst>
            <a:ext uri="{FF2B5EF4-FFF2-40B4-BE49-F238E27FC236}">
              <a16:creationId xmlns:a16="http://schemas.microsoft.com/office/drawing/2014/main" id="{D43D8641-B684-46EE-A104-E43529A52958}"/>
            </a:ext>
          </a:extLst>
        </xdr:cNvPr>
        <xdr:cNvSpPr txBox="1"/>
      </xdr:nvSpPr>
      <xdr:spPr>
        <a:xfrm>
          <a:off x="4588510" y="13531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2</xdr:col>
      <xdr:colOff>289560</xdr:colOff>
      <xdr:row>84</xdr:row>
      <xdr:rowOff>41910</xdr:rowOff>
    </xdr:from>
    <xdr:ext cx="65" cy="172227"/>
    <xdr:sp macro="" textlink="">
      <xdr:nvSpPr>
        <xdr:cNvPr id="2" name="ZoneTexte 1">
          <a:extLst>
            <a:ext uri="{FF2B5EF4-FFF2-40B4-BE49-F238E27FC236}">
              <a16:creationId xmlns:a16="http://schemas.microsoft.com/office/drawing/2014/main" id="{4EFA6C07-BA3A-46C8-9CA8-DBC24C4E6DC4}"/>
            </a:ext>
          </a:extLst>
        </xdr:cNvPr>
        <xdr:cNvSpPr txBox="1"/>
      </xdr:nvSpPr>
      <xdr:spPr>
        <a:xfrm>
          <a:off x="4629785" y="241750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85</xdr:row>
      <xdr:rowOff>41910</xdr:rowOff>
    </xdr:from>
    <xdr:ext cx="65" cy="172227"/>
    <xdr:sp macro="" textlink="">
      <xdr:nvSpPr>
        <xdr:cNvPr id="3" name="ZoneTexte 2">
          <a:extLst>
            <a:ext uri="{FF2B5EF4-FFF2-40B4-BE49-F238E27FC236}">
              <a16:creationId xmlns:a16="http://schemas.microsoft.com/office/drawing/2014/main" id="{798C31F4-FC96-4154-8F94-3DAE587485CF}"/>
            </a:ext>
          </a:extLst>
        </xdr:cNvPr>
        <xdr:cNvSpPr txBox="1"/>
      </xdr:nvSpPr>
      <xdr:spPr>
        <a:xfrm>
          <a:off x="4629785" y="244290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84</xdr:row>
      <xdr:rowOff>0</xdr:rowOff>
    </xdr:from>
    <xdr:ext cx="65" cy="172227"/>
    <xdr:sp macro="" textlink="">
      <xdr:nvSpPr>
        <xdr:cNvPr id="4" name="ZoneTexte 2">
          <a:extLst>
            <a:ext uri="{FF2B5EF4-FFF2-40B4-BE49-F238E27FC236}">
              <a16:creationId xmlns:a16="http://schemas.microsoft.com/office/drawing/2014/main" id="{B3DC06CC-17BE-4150-B144-F464D589273F}"/>
            </a:ext>
          </a:extLst>
        </xdr:cNvPr>
        <xdr:cNvSpPr txBox="1"/>
      </xdr:nvSpPr>
      <xdr:spPr>
        <a:xfrm>
          <a:off x="4588510" y="14986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oneCellAnchor>
    <xdr:from>
      <xdr:col>2</xdr:col>
      <xdr:colOff>289560</xdr:colOff>
      <xdr:row>83</xdr:row>
      <xdr:rowOff>41910</xdr:rowOff>
    </xdr:from>
    <xdr:ext cx="65" cy="172227"/>
    <xdr:sp macro="" textlink="">
      <xdr:nvSpPr>
        <xdr:cNvPr id="5" name="ZoneTexte 3">
          <a:extLst>
            <a:ext uri="{FF2B5EF4-FFF2-40B4-BE49-F238E27FC236}">
              <a16:creationId xmlns:a16="http://schemas.microsoft.com/office/drawing/2014/main" id="{FA945878-52CB-4A82-A52C-234ABEEA4949}"/>
            </a:ext>
          </a:extLst>
        </xdr:cNvPr>
        <xdr:cNvSpPr txBox="1"/>
      </xdr:nvSpPr>
      <xdr:spPr>
        <a:xfrm>
          <a:off x="4588510" y="135318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
  <sheetViews>
    <sheetView zoomScale="80" zoomScaleNormal="80" workbookViewId="0">
      <pane ySplit="1" topLeftCell="A2" activePane="bottomLeft" state="frozen"/>
      <selection pane="bottomLeft" activeCell="G13" sqref="G13"/>
    </sheetView>
  </sheetViews>
  <sheetFormatPr baseColWidth="10" defaultColWidth="8.7265625" defaultRowHeight="14.5" x14ac:dyDescent="0.35"/>
  <cols>
    <col min="1" max="1" width="15.6328125" style="1" customWidth="1"/>
    <col min="2" max="2" width="50.6328125" style="1" customWidth="1"/>
    <col min="3" max="3" width="15.6328125" style="15" customWidth="1"/>
    <col min="4" max="5" width="22.6328125" style="1" customWidth="1"/>
    <col min="6" max="7" width="10.6328125" style="1" customWidth="1"/>
    <col min="8" max="8" width="14.453125" style="1" bestFit="1" customWidth="1"/>
    <col min="9" max="9" width="8.7265625" style="1"/>
    <col min="10" max="10" width="9.26953125" style="1" customWidth="1"/>
    <col min="11" max="16384" width="8.7265625" style="1"/>
  </cols>
  <sheetData>
    <row r="1" spans="1:7" ht="50.15" customHeight="1" thickBot="1" x14ac:dyDescent="0.4">
      <c r="A1" s="58"/>
      <c r="B1" s="435" t="s">
        <v>187</v>
      </c>
      <c r="C1" s="436"/>
      <c r="D1" s="436"/>
      <c r="E1" s="437"/>
      <c r="F1" s="433"/>
      <c r="G1" s="434"/>
    </row>
    <row r="2" spans="1:7" ht="15" customHeight="1" x14ac:dyDescent="0.35"/>
    <row r="3" spans="1:7" ht="20.149999999999999" customHeight="1" x14ac:dyDescent="0.35">
      <c r="B3" s="438" t="s">
        <v>177</v>
      </c>
      <c r="C3" s="439"/>
      <c r="D3" s="439"/>
      <c r="E3" s="440"/>
      <c r="F3" s="461" t="s">
        <v>178</v>
      </c>
      <c r="G3" s="461"/>
    </row>
    <row r="4" spans="1:7" ht="20.149999999999999" customHeight="1" x14ac:dyDescent="0.35">
      <c r="B4" s="441" t="s">
        <v>751</v>
      </c>
      <c r="C4" s="442"/>
      <c r="D4" s="442"/>
      <c r="E4" s="443"/>
      <c r="F4" s="462">
        <f ca="1">TODAY()</f>
        <v>45818</v>
      </c>
      <c r="G4" s="462"/>
    </row>
    <row r="5" spans="1:7" ht="30" customHeight="1" x14ac:dyDescent="0.35"/>
    <row r="6" spans="1:7" ht="40" customHeight="1" x14ac:dyDescent="0.35">
      <c r="B6" s="283" t="s">
        <v>1</v>
      </c>
      <c r="C6" s="284" t="s">
        <v>180</v>
      </c>
      <c r="D6" s="284" t="s">
        <v>14</v>
      </c>
      <c r="E6" s="285" t="s">
        <v>15</v>
      </c>
    </row>
    <row r="7" spans="1:7" ht="30" customHeight="1" x14ac:dyDescent="0.35">
      <c r="B7" s="373" t="s">
        <v>237</v>
      </c>
      <c r="C7" s="432"/>
      <c r="D7" s="373"/>
      <c r="E7" s="373"/>
    </row>
    <row r="8" spans="1:7" ht="18" customHeight="1" x14ac:dyDescent="0.35">
      <c r="B8" s="375" t="s">
        <v>128</v>
      </c>
      <c r="C8" s="13"/>
      <c r="D8" s="23"/>
      <c r="E8" s="83"/>
    </row>
    <row r="9" spans="1:7" ht="18" customHeight="1" x14ac:dyDescent="0.35">
      <c r="B9" s="375" t="s">
        <v>325</v>
      </c>
      <c r="C9" s="13">
        <v>4167</v>
      </c>
      <c r="D9" s="101"/>
      <c r="E9" s="62">
        <f>C9*D9</f>
        <v>0</v>
      </c>
    </row>
    <row r="10" spans="1:7" ht="18" customHeight="1" x14ac:dyDescent="0.35">
      <c r="B10" s="375" t="s">
        <v>785</v>
      </c>
      <c r="C10" s="13">
        <v>1</v>
      </c>
      <c r="D10" s="23">
        <f>'COMMANDEMENT S1-S2'!F118</f>
        <v>0</v>
      </c>
      <c r="E10" s="62">
        <f>C10*D10</f>
        <v>0</v>
      </c>
    </row>
    <row r="11" spans="1:7" ht="18" customHeight="1" x14ac:dyDescent="0.35">
      <c r="B11" s="375" t="s">
        <v>786</v>
      </c>
      <c r="C11" s="13">
        <v>1</v>
      </c>
      <c r="D11" s="23">
        <f>'COMMANDEMENT S3-S4'!F120</f>
        <v>0</v>
      </c>
      <c r="E11" s="62">
        <f>C11*D11</f>
        <v>0</v>
      </c>
    </row>
    <row r="12" spans="1:7" ht="18" customHeight="1" x14ac:dyDescent="0.35">
      <c r="B12" s="375" t="s">
        <v>782</v>
      </c>
      <c r="C12" s="13">
        <v>3</v>
      </c>
      <c r="D12" s="23">
        <f>INFANTERIE!F114</f>
        <v>0</v>
      </c>
      <c r="E12" s="62">
        <f>C12*D12</f>
        <v>0</v>
      </c>
    </row>
    <row r="13" spans="1:7" ht="18" customHeight="1" x14ac:dyDescent="0.35">
      <c r="B13" s="375" t="s">
        <v>311</v>
      </c>
      <c r="C13" s="13">
        <v>1</v>
      </c>
      <c r="D13" s="23">
        <f>'ASS. AUTONOME INF'!F13</f>
        <v>0</v>
      </c>
      <c r="E13" s="62">
        <f>C13*D13</f>
        <v>0</v>
      </c>
    </row>
    <row r="14" spans="1:7" ht="18" customHeight="1" x14ac:dyDescent="0.35">
      <c r="B14" s="375" t="s">
        <v>189</v>
      </c>
      <c r="C14" s="12">
        <v>1</v>
      </c>
      <c r="D14" s="60">
        <f>'COMPAGNIE EM SV'!F114</f>
        <v>0</v>
      </c>
      <c r="E14" s="62">
        <f t="shared" ref="E14" si="0">C14*D14</f>
        <v>0</v>
      </c>
    </row>
    <row r="15" spans="1:7" ht="18" customHeight="1" x14ac:dyDescent="0.35">
      <c r="B15" s="375" t="s">
        <v>181</v>
      </c>
      <c r="C15" s="13">
        <v>1</v>
      </c>
      <c r="D15" s="23">
        <f>'COMPAGNIE CAS'!F114</f>
        <v>0</v>
      </c>
      <c r="E15" s="62">
        <f>C15*D15</f>
        <v>0</v>
      </c>
    </row>
    <row r="16" spans="1:7" ht="18" customHeight="1" x14ac:dyDescent="0.35">
      <c r="B16" s="375" t="s">
        <v>188</v>
      </c>
      <c r="C16" s="13">
        <v>1</v>
      </c>
      <c r="D16" s="23">
        <f>CANTINE!F116</f>
        <v>0</v>
      </c>
      <c r="E16" s="62">
        <f>D16*C16</f>
        <v>0</v>
      </c>
    </row>
    <row r="17" spans="2:8" ht="18" customHeight="1" x14ac:dyDescent="0.35">
      <c r="B17" s="375" t="s">
        <v>268</v>
      </c>
      <c r="C17" s="13">
        <v>1</v>
      </c>
      <c r="D17" s="23">
        <f>'TOILETTES EXT OFF'!F88</f>
        <v>0</v>
      </c>
      <c r="E17" s="62">
        <f>D17*C17</f>
        <v>0</v>
      </c>
    </row>
    <row r="18" spans="2:8" ht="18" customHeight="1" x14ac:dyDescent="0.35">
      <c r="B18" s="375" t="s">
        <v>267</v>
      </c>
      <c r="C18" s="13">
        <v>1</v>
      </c>
      <c r="D18" s="23">
        <f>'TOILETTES EXT TROUPE'!F90</f>
        <v>0</v>
      </c>
      <c r="E18" s="62">
        <f>D18*C18</f>
        <v>0</v>
      </c>
    </row>
    <row r="19" spans="2:8" ht="18" customHeight="1" x14ac:dyDescent="0.35">
      <c r="B19" s="375" t="s">
        <v>263</v>
      </c>
      <c r="C19" s="13">
        <v>1</v>
      </c>
      <c r="D19" s="23">
        <f>CACHOT!F99</f>
        <v>0</v>
      </c>
      <c r="E19" s="62">
        <f>C19*D19</f>
        <v>0</v>
      </c>
    </row>
    <row r="20" spans="2:8" ht="30" customHeight="1" x14ac:dyDescent="0.35">
      <c r="B20" s="458"/>
      <c r="C20" s="459"/>
      <c r="D20" s="460"/>
      <c r="E20" s="374">
        <f>SUM(E8:E19)</f>
        <v>0</v>
      </c>
    </row>
    <row r="21" spans="2:8" ht="15" customHeight="1" x14ac:dyDescent="0.35">
      <c r="B21" s="455"/>
      <c r="C21" s="456"/>
      <c r="D21" s="456"/>
      <c r="E21" s="457"/>
    </row>
    <row r="22" spans="2:8" ht="30" customHeight="1" x14ac:dyDescent="0.35">
      <c r="B22" s="445" t="s">
        <v>326</v>
      </c>
      <c r="C22" s="445"/>
      <c r="D22" s="445"/>
      <c r="E22" s="374">
        <f>ROUTE!F18</f>
        <v>0</v>
      </c>
    </row>
    <row r="23" spans="2:8" ht="15" customHeight="1" x14ac:dyDescent="0.35">
      <c r="B23" s="279"/>
      <c r="C23" s="280"/>
      <c r="D23" s="280"/>
      <c r="E23" s="281"/>
    </row>
    <row r="24" spans="2:8" ht="30" customHeight="1" x14ac:dyDescent="0.35">
      <c r="B24" s="449" t="s">
        <v>752</v>
      </c>
      <c r="C24" s="450"/>
      <c r="D24" s="450"/>
      <c r="E24" s="374">
        <f>'ADDUCTION GENERALE'!F29</f>
        <v>0</v>
      </c>
    </row>
    <row r="25" spans="2:8" ht="15" customHeight="1" x14ac:dyDescent="0.35">
      <c r="B25" s="446"/>
      <c r="C25" s="447"/>
      <c r="D25" s="447"/>
      <c r="E25" s="448"/>
    </row>
    <row r="26" spans="2:8" ht="30" customHeight="1" x14ac:dyDescent="0.35">
      <c r="B26" s="445" t="s">
        <v>753</v>
      </c>
      <c r="C26" s="445"/>
      <c r="D26" s="445"/>
      <c r="E26" s="374">
        <f>'ALIMENTATION ET ECLAIRAGE EXT'!F29</f>
        <v>0</v>
      </c>
    </row>
    <row r="27" spans="2:8" ht="15" customHeight="1" x14ac:dyDescent="0.35"/>
    <row r="28" spans="2:8" s="5" customFormat="1" ht="30" customHeight="1" x14ac:dyDescent="0.35">
      <c r="B28" s="451" t="s">
        <v>779</v>
      </c>
      <c r="C28" s="452"/>
      <c r="D28" s="453"/>
      <c r="E28" s="282">
        <f>E20+E22+E24+E26</f>
        <v>0</v>
      </c>
      <c r="G28" s="278"/>
    </row>
    <row r="29" spans="2:8" ht="50" customHeight="1" x14ac:dyDescent="0.35">
      <c r="H29" s="61"/>
    </row>
    <row r="30" spans="2:8" ht="30" customHeight="1" x14ac:dyDescent="0.35">
      <c r="B30" s="449" t="s">
        <v>780</v>
      </c>
      <c r="C30" s="450"/>
      <c r="D30" s="454"/>
      <c r="E30" s="374">
        <f>DISPENSAIRE!F114</f>
        <v>0</v>
      </c>
    </row>
    <row r="31" spans="2:8" ht="15" customHeight="1" x14ac:dyDescent="0.35"/>
    <row r="32" spans="2:8" ht="30" customHeight="1" x14ac:dyDescent="0.35">
      <c r="B32" s="451" t="s">
        <v>789</v>
      </c>
      <c r="C32" s="452"/>
      <c r="D32" s="453"/>
      <c r="E32" s="282">
        <f>E30</f>
        <v>0</v>
      </c>
    </row>
    <row r="33" spans="2:5" ht="50" customHeight="1" x14ac:dyDescent="0.35"/>
    <row r="34" spans="2:5" ht="30" customHeight="1" x14ac:dyDescent="0.35">
      <c r="B34" s="444" t="s">
        <v>787</v>
      </c>
      <c r="C34" s="444"/>
      <c r="D34" s="444"/>
      <c r="E34" s="374">
        <f>'SOUTE A MINUTION'!F57</f>
        <v>0</v>
      </c>
    </row>
    <row r="36" spans="2:5" ht="30" customHeight="1" x14ac:dyDescent="0.35">
      <c r="B36" s="451" t="s">
        <v>788</v>
      </c>
      <c r="C36" s="452"/>
      <c r="D36" s="453"/>
      <c r="E36" s="282">
        <f>E34</f>
        <v>0</v>
      </c>
    </row>
  </sheetData>
  <mergeCells count="17">
    <mergeCell ref="B36:D36"/>
    <mergeCell ref="B20:D20"/>
    <mergeCell ref="F3:G3"/>
    <mergeCell ref="F4:G4"/>
    <mergeCell ref="F1:G1"/>
    <mergeCell ref="B1:E1"/>
    <mergeCell ref="B3:E3"/>
    <mergeCell ref="B4:E4"/>
    <mergeCell ref="B34:D34"/>
    <mergeCell ref="B22:D22"/>
    <mergeCell ref="B25:E25"/>
    <mergeCell ref="B24:D24"/>
    <mergeCell ref="B32:D32"/>
    <mergeCell ref="B30:D30"/>
    <mergeCell ref="B26:D26"/>
    <mergeCell ref="B28:D28"/>
    <mergeCell ref="B21:E21"/>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A1:F116"/>
  <sheetViews>
    <sheetView zoomScale="80" zoomScaleNormal="80" workbookViewId="0">
      <selection activeCell="L97" sqref="L97"/>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361</v>
      </c>
      <c r="B4" s="472"/>
      <c r="C4" s="472"/>
      <c r="D4" s="472"/>
      <c r="E4" s="472"/>
      <c r="F4" s="473"/>
    </row>
    <row r="5" spans="1:6" ht="40" customHeight="1" x14ac:dyDescent="0.35">
      <c r="A5" s="286" t="s">
        <v>0</v>
      </c>
      <c r="B5" s="287" t="s">
        <v>1</v>
      </c>
      <c r="C5" s="288" t="s">
        <v>16</v>
      </c>
      <c r="D5" s="287" t="s">
        <v>2</v>
      </c>
      <c r="E5" s="285" t="s">
        <v>14</v>
      </c>
      <c r="F5" s="285" t="s">
        <v>15</v>
      </c>
    </row>
    <row r="6" spans="1:6" ht="30" customHeight="1" x14ac:dyDescent="0.35">
      <c r="A6" s="289" t="s">
        <v>12</v>
      </c>
      <c r="B6" s="290" t="s">
        <v>10</v>
      </c>
      <c r="C6" s="291"/>
      <c r="D6" s="291"/>
      <c r="E6" s="291"/>
      <c r="F6" s="291"/>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3" t="s">
        <v>19</v>
      </c>
      <c r="B9" s="4" t="s">
        <v>9</v>
      </c>
      <c r="C9" s="12" t="s">
        <v>4</v>
      </c>
      <c r="D9" s="12">
        <v>136</v>
      </c>
      <c r="E9" s="53"/>
      <c r="F9" s="20">
        <f t="shared" ref="F9:F17" si="0">D9*E9</f>
        <v>0</v>
      </c>
    </row>
    <row r="10" spans="1:6" ht="18" customHeight="1" x14ac:dyDescent="0.35">
      <c r="A10" s="34" t="s">
        <v>20</v>
      </c>
      <c r="B10" s="2" t="s">
        <v>5</v>
      </c>
      <c r="C10" s="13" t="s">
        <v>4</v>
      </c>
      <c r="D10" s="12">
        <v>126.5</v>
      </c>
      <c r="E10" s="53"/>
      <c r="F10" s="20">
        <f t="shared" si="0"/>
        <v>0</v>
      </c>
    </row>
    <row r="11" spans="1:6" ht="31.75" customHeight="1" x14ac:dyDescent="0.35">
      <c r="A11" s="34" t="s">
        <v>21</v>
      </c>
      <c r="B11" s="11" t="s">
        <v>108</v>
      </c>
      <c r="C11" s="13" t="s">
        <v>4</v>
      </c>
      <c r="D11" s="12">
        <v>9.52</v>
      </c>
      <c r="E11" s="53"/>
      <c r="F11" s="20">
        <f t="shared" si="0"/>
        <v>0</v>
      </c>
    </row>
    <row r="12" spans="1:6" ht="32.15" customHeight="1" x14ac:dyDescent="0.35">
      <c r="A12" s="34" t="s">
        <v>22</v>
      </c>
      <c r="B12" s="11" t="s">
        <v>132</v>
      </c>
      <c r="C12" s="13" t="s">
        <v>4</v>
      </c>
      <c r="D12" s="12">
        <v>38.07</v>
      </c>
      <c r="E12" s="53"/>
      <c r="F12" s="20">
        <f>D12*E12</f>
        <v>0</v>
      </c>
    </row>
    <row r="13" spans="1:6" ht="18" customHeight="1" x14ac:dyDescent="0.35">
      <c r="A13" s="34" t="s">
        <v>24</v>
      </c>
      <c r="B13" s="2" t="s">
        <v>113</v>
      </c>
      <c r="C13" s="13" t="s">
        <v>4</v>
      </c>
      <c r="D13" s="12">
        <v>163.16</v>
      </c>
      <c r="E13" s="53"/>
      <c r="F13" s="20">
        <f>D13*E13</f>
        <v>0</v>
      </c>
    </row>
    <row r="14" spans="1:6" ht="32.15" customHeight="1" x14ac:dyDescent="0.35">
      <c r="A14" s="34" t="s">
        <v>25</v>
      </c>
      <c r="B14" s="11" t="s">
        <v>131</v>
      </c>
      <c r="C14" s="13" t="s">
        <v>4</v>
      </c>
      <c r="D14" s="12">
        <v>13.2</v>
      </c>
      <c r="E14" s="53"/>
      <c r="F14" s="20">
        <f t="shared" si="0"/>
        <v>0</v>
      </c>
    </row>
    <row r="15" spans="1:6" ht="32.15" customHeight="1" x14ac:dyDescent="0.35">
      <c r="A15" s="34" t="s">
        <v>26</v>
      </c>
      <c r="B15" s="11" t="s">
        <v>130</v>
      </c>
      <c r="C15" s="13" t="s">
        <v>4</v>
      </c>
      <c r="D15" s="12">
        <v>23.443000000000001</v>
      </c>
      <c r="E15" s="53"/>
      <c r="F15" s="20">
        <f t="shared" si="0"/>
        <v>0</v>
      </c>
    </row>
    <row r="16" spans="1:6" ht="32.15" customHeight="1" x14ac:dyDescent="0.35">
      <c r="A16" s="34" t="s">
        <v>27</v>
      </c>
      <c r="B16" s="16" t="s">
        <v>129</v>
      </c>
      <c r="C16" s="14" t="s">
        <v>4</v>
      </c>
      <c r="D16" s="12">
        <v>6.37</v>
      </c>
      <c r="E16" s="53"/>
      <c r="F16" s="20">
        <f t="shared" si="0"/>
        <v>0</v>
      </c>
    </row>
    <row r="17" spans="1:6" ht="18" customHeight="1" x14ac:dyDescent="0.35">
      <c r="A17" s="35" t="s">
        <v>82</v>
      </c>
      <c r="B17" s="21" t="s">
        <v>28</v>
      </c>
      <c r="C17" s="22" t="s">
        <v>3</v>
      </c>
      <c r="D17" s="24">
        <v>1</v>
      </c>
      <c r="E17" s="54"/>
      <c r="F17" s="45">
        <f t="shared" si="0"/>
        <v>0</v>
      </c>
    </row>
    <row r="18" spans="1:6" s="5" customFormat="1" ht="30" customHeight="1" x14ac:dyDescent="0.35">
      <c r="A18" s="466" t="s">
        <v>29</v>
      </c>
      <c r="B18" s="466"/>
      <c r="C18" s="466"/>
      <c r="D18" s="466"/>
      <c r="E18" s="466"/>
      <c r="F18" s="292">
        <f>SUM(F9:F17)</f>
        <v>0</v>
      </c>
    </row>
    <row r="19" spans="1:6" s="5" customFormat="1" ht="15" customHeight="1" x14ac:dyDescent="0.35">
      <c r="A19" s="10"/>
      <c r="B19" s="25"/>
      <c r="C19" s="10"/>
      <c r="D19" s="10"/>
      <c r="E19" s="10"/>
      <c r="F19" s="51"/>
    </row>
    <row r="20" spans="1:6" ht="30" customHeight="1" x14ac:dyDescent="0.35">
      <c r="A20" s="289" t="s">
        <v>30</v>
      </c>
      <c r="B20" s="290" t="s">
        <v>107</v>
      </c>
      <c r="C20" s="291"/>
      <c r="D20" s="291"/>
      <c r="E20" s="291"/>
      <c r="F20" s="291"/>
    </row>
    <row r="21" spans="1:6" ht="18" customHeight="1" x14ac:dyDescent="0.35">
      <c r="A21" s="33" t="s">
        <v>31</v>
      </c>
      <c r="B21" s="17" t="s">
        <v>117</v>
      </c>
      <c r="C21" s="12" t="s">
        <v>4</v>
      </c>
      <c r="D21" s="13">
        <v>95.9</v>
      </c>
      <c r="E21" s="53"/>
      <c r="F21" s="20">
        <f>D21*E21</f>
        <v>0</v>
      </c>
    </row>
    <row r="22" spans="1:6" ht="32.15" customHeight="1" x14ac:dyDescent="0.35">
      <c r="A22" s="33" t="s">
        <v>32</v>
      </c>
      <c r="B22" s="18" t="s">
        <v>183</v>
      </c>
      <c r="C22" s="13" t="s">
        <v>4</v>
      </c>
      <c r="D22" s="13">
        <v>0.71</v>
      </c>
      <c r="E22" s="53"/>
      <c r="F22" s="20">
        <f t="shared" ref="F22:F28" si="1">D22*E22</f>
        <v>0</v>
      </c>
    </row>
    <row r="23" spans="1:6" ht="32.15" customHeight="1" x14ac:dyDescent="0.35">
      <c r="A23" s="33" t="s">
        <v>33</v>
      </c>
      <c r="B23" s="18" t="s">
        <v>144</v>
      </c>
      <c r="C23" s="13" t="s">
        <v>4</v>
      </c>
      <c r="D23" s="13">
        <v>4.08</v>
      </c>
      <c r="E23" s="53"/>
      <c r="F23" s="20">
        <f t="shared" si="1"/>
        <v>0</v>
      </c>
    </row>
    <row r="24" spans="1:6" ht="32.15" customHeight="1" x14ac:dyDescent="0.35">
      <c r="A24" s="33" t="s">
        <v>34</v>
      </c>
      <c r="B24" s="18" t="s">
        <v>184</v>
      </c>
      <c r="C24" s="13" t="s">
        <v>4</v>
      </c>
      <c r="D24" s="13">
        <v>2.4</v>
      </c>
      <c r="E24" s="53"/>
      <c r="F24" s="20">
        <f t="shared" si="1"/>
        <v>0</v>
      </c>
    </row>
    <row r="25" spans="1:6" ht="32.15" customHeight="1" x14ac:dyDescent="0.35">
      <c r="A25" s="33" t="s">
        <v>35</v>
      </c>
      <c r="B25" s="18" t="s">
        <v>149</v>
      </c>
      <c r="C25" s="13" t="s">
        <v>4</v>
      </c>
      <c r="D25" s="13">
        <v>3.93</v>
      </c>
      <c r="E25" s="53"/>
      <c r="F25" s="20">
        <f t="shared" si="1"/>
        <v>0</v>
      </c>
    </row>
    <row r="26" spans="1:6" ht="32.15" customHeight="1" x14ac:dyDescent="0.35">
      <c r="A26" s="33" t="s">
        <v>36</v>
      </c>
      <c r="B26" s="7" t="s">
        <v>182</v>
      </c>
      <c r="C26" s="13" t="s">
        <v>4</v>
      </c>
      <c r="D26" s="13">
        <v>10.16</v>
      </c>
      <c r="E26" s="53"/>
      <c r="F26" s="20">
        <f t="shared" si="1"/>
        <v>0</v>
      </c>
    </row>
    <row r="27" spans="1:6" ht="32.15" customHeight="1" x14ac:dyDescent="0.35">
      <c r="A27" s="33" t="s">
        <v>37</v>
      </c>
      <c r="B27" s="18" t="s">
        <v>259</v>
      </c>
      <c r="C27" s="13" t="s">
        <v>4</v>
      </c>
      <c r="D27" s="13">
        <v>3.48</v>
      </c>
      <c r="E27" s="53"/>
      <c r="F27" s="20">
        <f t="shared" si="1"/>
        <v>0</v>
      </c>
    </row>
    <row r="28" spans="1:6" ht="32.15" customHeight="1" x14ac:dyDescent="0.35">
      <c r="A28" s="33" t="s">
        <v>258</v>
      </c>
      <c r="B28" s="18" t="s">
        <v>145</v>
      </c>
      <c r="C28" s="14" t="s">
        <v>7</v>
      </c>
      <c r="D28" s="13">
        <v>1406.58</v>
      </c>
      <c r="E28" s="54"/>
      <c r="F28" s="20">
        <f t="shared" si="1"/>
        <v>0</v>
      </c>
    </row>
    <row r="29" spans="1:6" s="5" customFormat="1" ht="30" customHeight="1" x14ac:dyDescent="0.35">
      <c r="A29" s="518" t="s">
        <v>106</v>
      </c>
      <c r="B29" s="519"/>
      <c r="C29" s="519"/>
      <c r="D29" s="519"/>
      <c r="E29" s="520"/>
      <c r="F29" s="296">
        <f>SUM(F21:F28)</f>
        <v>0</v>
      </c>
    </row>
    <row r="30" spans="1:6" s="5" customFormat="1" ht="15" customHeight="1" x14ac:dyDescent="0.35">
      <c r="A30" s="36"/>
      <c r="B30" s="1"/>
      <c r="C30" s="15"/>
      <c r="D30" s="15"/>
      <c r="E30" s="46"/>
      <c r="F30" s="46"/>
    </row>
    <row r="31" spans="1:6" ht="30" customHeight="1" x14ac:dyDescent="0.35">
      <c r="A31" s="289" t="s">
        <v>39</v>
      </c>
      <c r="B31" s="290" t="s">
        <v>105</v>
      </c>
      <c r="C31" s="291"/>
      <c r="D31" s="291"/>
      <c r="E31" s="291"/>
      <c r="F31" s="291"/>
    </row>
    <row r="32" spans="1:6" ht="18" customHeight="1" x14ac:dyDescent="0.35">
      <c r="A32" s="33" t="s">
        <v>40</v>
      </c>
      <c r="B32" s="3" t="s">
        <v>118</v>
      </c>
      <c r="C32" s="12" t="s">
        <v>6</v>
      </c>
      <c r="D32" s="12">
        <v>607.20000000000005</v>
      </c>
      <c r="E32" s="53"/>
      <c r="F32" s="20">
        <f t="shared" ref="F32:F37" si="2">D32*E32</f>
        <v>0</v>
      </c>
    </row>
    <row r="33" spans="1:6" ht="18" customHeight="1" x14ac:dyDescent="0.35">
      <c r="A33" s="34" t="s">
        <v>41</v>
      </c>
      <c r="B33" s="8" t="s">
        <v>119</v>
      </c>
      <c r="C33" s="13" t="s">
        <v>6</v>
      </c>
      <c r="D33" s="12">
        <v>952</v>
      </c>
      <c r="E33" s="53"/>
      <c r="F33" s="20">
        <f t="shared" si="2"/>
        <v>0</v>
      </c>
    </row>
    <row r="34" spans="1:6" ht="18" customHeight="1" x14ac:dyDescent="0.35">
      <c r="A34" s="34" t="s">
        <v>42</v>
      </c>
      <c r="B34" s="7" t="s">
        <v>109</v>
      </c>
      <c r="C34" s="13" t="s">
        <v>7</v>
      </c>
      <c r="D34" s="12">
        <v>325.2</v>
      </c>
      <c r="E34" s="53"/>
      <c r="F34" s="20">
        <f t="shared" si="2"/>
        <v>0</v>
      </c>
    </row>
    <row r="35" spans="1:6" ht="18" customHeight="1" x14ac:dyDescent="0.35">
      <c r="A35" s="34" t="s">
        <v>43</v>
      </c>
      <c r="B35" s="7" t="s">
        <v>173</v>
      </c>
      <c r="C35" s="13" t="s">
        <v>6</v>
      </c>
      <c r="D35" s="12">
        <v>100</v>
      </c>
      <c r="E35" s="53"/>
      <c r="F35" s="20">
        <f t="shared" si="2"/>
        <v>0</v>
      </c>
    </row>
    <row r="36" spans="1:6" ht="18" customHeight="1" x14ac:dyDescent="0.35">
      <c r="A36" s="34" t="s">
        <v>143</v>
      </c>
      <c r="B36" s="7" t="s">
        <v>142</v>
      </c>
      <c r="C36" s="13" t="s">
        <v>6</v>
      </c>
      <c r="D36" s="12">
        <v>49.2</v>
      </c>
      <c r="E36" s="53"/>
      <c r="F36" s="20">
        <f>D36*E36</f>
        <v>0</v>
      </c>
    </row>
    <row r="37" spans="1:6" s="31" customFormat="1" ht="32.15" customHeight="1" x14ac:dyDescent="0.35">
      <c r="A37" s="44" t="s">
        <v>152</v>
      </c>
      <c r="B37" s="7" t="s">
        <v>170</v>
      </c>
      <c r="C37" s="32" t="s">
        <v>7</v>
      </c>
      <c r="D37" s="29">
        <v>328.93</v>
      </c>
      <c r="E37" s="57"/>
      <c r="F37" s="50">
        <f t="shared" si="2"/>
        <v>0</v>
      </c>
    </row>
    <row r="38" spans="1:6" ht="30" customHeight="1" x14ac:dyDescent="0.35">
      <c r="A38" s="518" t="s">
        <v>104</v>
      </c>
      <c r="B38" s="519"/>
      <c r="C38" s="519"/>
      <c r="D38" s="519"/>
      <c r="E38" s="520"/>
      <c r="F38" s="296">
        <f>SUM(F32:F37)</f>
        <v>0</v>
      </c>
    </row>
    <row r="39" spans="1:6" ht="15" customHeight="1" x14ac:dyDescent="0.35">
      <c r="A39" s="36"/>
      <c r="E39" s="46"/>
      <c r="F39" s="46"/>
    </row>
    <row r="40" spans="1:6" ht="30" customHeight="1" x14ac:dyDescent="0.35">
      <c r="A40" s="289" t="s">
        <v>44</v>
      </c>
      <c r="B40" s="290" t="s">
        <v>147</v>
      </c>
      <c r="C40" s="291"/>
      <c r="D40" s="291"/>
      <c r="E40" s="291"/>
      <c r="F40" s="291"/>
    </row>
    <row r="41" spans="1:6" ht="27.5" customHeight="1" x14ac:dyDescent="0.35">
      <c r="A41" s="38" t="s">
        <v>45</v>
      </c>
      <c r="B41" s="11" t="s">
        <v>121</v>
      </c>
      <c r="C41" s="13" t="s">
        <v>7</v>
      </c>
      <c r="D41" s="14">
        <v>17.55</v>
      </c>
      <c r="E41" s="56"/>
      <c r="F41" s="20">
        <f t="shared" ref="F41:F42" si="3">D41*E41</f>
        <v>0</v>
      </c>
    </row>
    <row r="42" spans="1:6" ht="18" customHeight="1" x14ac:dyDescent="0.35">
      <c r="A42" s="38" t="s">
        <v>46</v>
      </c>
      <c r="B42" s="6" t="s">
        <v>122</v>
      </c>
      <c r="C42" s="14" t="s">
        <v>7</v>
      </c>
      <c r="D42" s="14">
        <v>66.44</v>
      </c>
      <c r="E42" s="56"/>
      <c r="F42" s="20">
        <f t="shared" si="3"/>
        <v>0</v>
      </c>
    </row>
    <row r="43" spans="1:6" s="5" customFormat="1" ht="30" customHeight="1" x14ac:dyDescent="0.35">
      <c r="A43" s="466" t="s">
        <v>148</v>
      </c>
      <c r="B43" s="466"/>
      <c r="C43" s="466"/>
      <c r="D43" s="466"/>
      <c r="E43" s="466"/>
      <c r="F43" s="294">
        <f>SUM(F41:F42)</f>
        <v>0</v>
      </c>
    </row>
    <row r="44" spans="1:6" ht="15" customHeight="1" x14ac:dyDescent="0.35">
      <c r="A44" s="36"/>
      <c r="E44" s="46"/>
      <c r="F44" s="46"/>
    </row>
    <row r="45" spans="1:6" ht="30" customHeight="1" x14ac:dyDescent="0.35">
      <c r="A45" s="289" t="s">
        <v>47</v>
      </c>
      <c r="B45" s="290" t="s">
        <v>48</v>
      </c>
      <c r="C45" s="291"/>
      <c r="D45" s="291"/>
      <c r="E45" s="291"/>
      <c r="F45" s="291"/>
    </row>
    <row r="46" spans="1:6" ht="20.25" customHeight="1" x14ac:dyDescent="0.35">
      <c r="A46" s="38" t="s">
        <v>49</v>
      </c>
      <c r="B46" s="2" t="s">
        <v>262</v>
      </c>
      <c r="C46" s="13" t="s">
        <v>38</v>
      </c>
      <c r="D46" s="13">
        <v>2</v>
      </c>
      <c r="E46" s="55"/>
      <c r="F46" s="20">
        <f>D46*E46</f>
        <v>0</v>
      </c>
    </row>
    <row r="47" spans="1:6" ht="20.25" customHeight="1" x14ac:dyDescent="0.35">
      <c r="A47" s="38" t="s">
        <v>50</v>
      </c>
      <c r="B47" s="2" t="s">
        <v>124</v>
      </c>
      <c r="C47" s="13" t="s">
        <v>38</v>
      </c>
      <c r="D47" s="13">
        <v>2</v>
      </c>
      <c r="E47" s="56"/>
      <c r="F47" s="20">
        <f t="shared" ref="F47:F50" si="4">D47*E47</f>
        <v>0</v>
      </c>
    </row>
    <row r="48" spans="1:6" ht="20.25" customHeight="1" x14ac:dyDescent="0.35">
      <c r="A48" s="38" t="s">
        <v>51</v>
      </c>
      <c r="B48" s="2" t="s">
        <v>125</v>
      </c>
      <c r="C48" s="13" t="s">
        <v>38</v>
      </c>
      <c r="D48" s="13">
        <v>12</v>
      </c>
      <c r="E48" s="56"/>
      <c r="F48" s="20">
        <f t="shared" si="4"/>
        <v>0</v>
      </c>
    </row>
    <row r="49" spans="1:6" ht="20.25" customHeight="1" x14ac:dyDescent="0.35">
      <c r="A49" s="38" t="s">
        <v>52</v>
      </c>
      <c r="B49" s="2" t="s">
        <v>126</v>
      </c>
      <c r="C49" s="13" t="s">
        <v>38</v>
      </c>
      <c r="D49" s="13">
        <v>3</v>
      </c>
      <c r="E49" s="56"/>
      <c r="F49" s="20">
        <f t="shared" si="4"/>
        <v>0</v>
      </c>
    </row>
    <row r="50" spans="1:6" ht="20.25" customHeight="1" x14ac:dyDescent="0.35">
      <c r="A50" s="38" t="s">
        <v>53</v>
      </c>
      <c r="B50" s="2" t="s">
        <v>604</v>
      </c>
      <c r="C50" s="13" t="s">
        <v>38</v>
      </c>
      <c r="D50" s="13">
        <v>12</v>
      </c>
      <c r="E50" s="56"/>
      <c r="F50" s="20">
        <f t="shared" si="4"/>
        <v>0</v>
      </c>
    </row>
    <row r="51" spans="1:6" ht="18" customHeight="1" x14ac:dyDescent="0.35">
      <c r="A51" s="38" t="s">
        <v>54</v>
      </c>
      <c r="B51" s="6" t="s">
        <v>605</v>
      </c>
      <c r="C51" s="14" t="s">
        <v>38</v>
      </c>
      <c r="D51" s="14">
        <v>4</v>
      </c>
      <c r="E51" s="56"/>
      <c r="F51" s="49">
        <f>D51*E51</f>
        <v>0</v>
      </c>
    </row>
    <row r="52" spans="1:6" ht="30" customHeight="1" x14ac:dyDescent="0.35">
      <c r="A52" s="466" t="s">
        <v>56</v>
      </c>
      <c r="B52" s="466"/>
      <c r="C52" s="466"/>
      <c r="D52" s="466"/>
      <c r="E52" s="466"/>
      <c r="F52" s="294">
        <f>SUM(F46:F51)</f>
        <v>0</v>
      </c>
    </row>
    <row r="53" spans="1:6" ht="15" customHeight="1" x14ac:dyDescent="0.35"/>
    <row r="54" spans="1:6" ht="30" customHeight="1" x14ac:dyDescent="0.35">
      <c r="A54" s="289" t="s">
        <v>57</v>
      </c>
      <c r="B54" s="290" t="s">
        <v>101</v>
      </c>
      <c r="C54" s="291"/>
      <c r="D54" s="291"/>
      <c r="E54" s="291"/>
      <c r="F54" s="291"/>
    </row>
    <row r="55" spans="1:6" ht="32.15" customHeight="1" x14ac:dyDescent="0.35">
      <c r="A55" s="33" t="s">
        <v>58</v>
      </c>
      <c r="B55" s="19" t="s">
        <v>110</v>
      </c>
      <c r="C55" s="12" t="s">
        <v>7</v>
      </c>
      <c r="D55" s="12">
        <v>328.93</v>
      </c>
      <c r="E55" s="53"/>
      <c r="F55" s="20">
        <f>D55*E55</f>
        <v>0</v>
      </c>
    </row>
    <row r="56" spans="1:6" s="31" customFormat="1" ht="32.15" customHeight="1" x14ac:dyDescent="0.35">
      <c r="A56" s="33" t="s">
        <v>59</v>
      </c>
      <c r="B56" s="16" t="s">
        <v>111</v>
      </c>
      <c r="C56" s="30" t="s">
        <v>7</v>
      </c>
      <c r="D56" s="12">
        <v>1406.58</v>
      </c>
      <c r="E56" s="57"/>
      <c r="F56" s="50">
        <f>D56*E56</f>
        <v>0</v>
      </c>
    </row>
    <row r="57" spans="1:6" ht="18" customHeight="1" x14ac:dyDescent="0.35">
      <c r="A57" s="33" t="s">
        <v>60</v>
      </c>
      <c r="B57" s="6" t="s">
        <v>66</v>
      </c>
      <c r="C57" s="14" t="s">
        <v>8</v>
      </c>
      <c r="D57" s="14">
        <v>1</v>
      </c>
      <c r="E57" s="54"/>
      <c r="F57" s="45">
        <f>D57*E57</f>
        <v>0</v>
      </c>
    </row>
    <row r="58" spans="1:6" s="5" customFormat="1" ht="30" customHeight="1" x14ac:dyDescent="0.35">
      <c r="A58" s="466" t="s">
        <v>100</v>
      </c>
      <c r="B58" s="466"/>
      <c r="C58" s="466"/>
      <c r="D58" s="466"/>
      <c r="E58" s="466"/>
      <c r="F58" s="294">
        <f>SUM(F55:F57)</f>
        <v>0</v>
      </c>
    </row>
    <row r="59" spans="1:6" s="5" customFormat="1" ht="15" customHeight="1" x14ac:dyDescent="0.35">
      <c r="A59" s="36"/>
      <c r="B59" s="1"/>
      <c r="C59" s="15"/>
      <c r="D59" s="15"/>
      <c r="E59" s="46"/>
      <c r="F59" s="46"/>
    </row>
    <row r="60" spans="1:6" ht="30" customHeight="1" x14ac:dyDescent="0.35">
      <c r="A60" s="289" t="s">
        <v>61</v>
      </c>
      <c r="B60" s="290" t="s">
        <v>99</v>
      </c>
      <c r="C60" s="291"/>
      <c r="D60" s="291"/>
      <c r="E60" s="291"/>
      <c r="F60" s="291"/>
    </row>
    <row r="61" spans="1:6" ht="20" customHeight="1" x14ac:dyDescent="0.35">
      <c r="A61" s="289" t="s">
        <v>62</v>
      </c>
      <c r="B61" s="290" t="s">
        <v>269</v>
      </c>
      <c r="C61" s="291"/>
      <c r="D61" s="291"/>
      <c r="E61" s="293"/>
      <c r="F61" s="293"/>
    </row>
    <row r="62" spans="1:6" ht="105" customHeight="1" x14ac:dyDescent="0.35">
      <c r="A62" s="39" t="s">
        <v>270</v>
      </c>
      <c r="B62" s="11" t="s">
        <v>271</v>
      </c>
      <c r="C62" s="13" t="s">
        <v>8</v>
      </c>
      <c r="D62" s="13">
        <v>1</v>
      </c>
      <c r="E62" s="109"/>
      <c r="F62" s="84">
        <f t="shared" ref="F62" si="5">D62*E62</f>
        <v>0</v>
      </c>
    </row>
    <row r="63" spans="1:6" ht="20" customHeight="1" x14ac:dyDescent="0.35">
      <c r="A63" s="478" t="s">
        <v>272</v>
      </c>
      <c r="B63" s="478"/>
      <c r="C63" s="478"/>
      <c r="D63" s="478"/>
      <c r="E63" s="478"/>
      <c r="F63" s="295">
        <f>SUM(F62)</f>
        <v>0</v>
      </c>
    </row>
    <row r="64" spans="1:6" ht="20" customHeight="1" x14ac:dyDescent="0.35">
      <c r="A64" s="289" t="s">
        <v>63</v>
      </c>
      <c r="B64" s="290" t="s">
        <v>273</v>
      </c>
      <c r="C64" s="291"/>
      <c r="D64" s="291"/>
      <c r="E64" s="293"/>
      <c r="F64" s="293"/>
    </row>
    <row r="65" spans="1:6" ht="96" customHeight="1" x14ac:dyDescent="0.35">
      <c r="A65" s="39" t="s">
        <v>274</v>
      </c>
      <c r="B65" s="82" t="s">
        <v>791</v>
      </c>
      <c r="C65" s="85" t="s">
        <v>6</v>
      </c>
      <c r="D65" s="419">
        <v>30</v>
      </c>
      <c r="E65" s="359"/>
      <c r="F65" s="360">
        <f>D65*E65</f>
        <v>0</v>
      </c>
    </row>
    <row r="66" spans="1:6" ht="98" customHeight="1" x14ac:dyDescent="0.35">
      <c r="A66" s="39" t="s">
        <v>275</v>
      </c>
      <c r="B66" s="82" t="s">
        <v>790</v>
      </c>
      <c r="C66" s="85" t="s">
        <v>6</v>
      </c>
      <c r="D66" s="419">
        <v>24</v>
      </c>
      <c r="E66" s="359"/>
      <c r="F66" s="360">
        <f>D66*E66</f>
        <v>0</v>
      </c>
    </row>
    <row r="67" spans="1:6" ht="94.5" customHeight="1" x14ac:dyDescent="0.35">
      <c r="A67" s="39" t="s">
        <v>276</v>
      </c>
      <c r="B67" s="82" t="s">
        <v>792</v>
      </c>
      <c r="C67" s="85" t="s">
        <v>6</v>
      </c>
      <c r="D67" s="419">
        <v>30</v>
      </c>
      <c r="E67" s="359"/>
      <c r="F67" s="360">
        <f>D67*E67</f>
        <v>0</v>
      </c>
    </row>
    <row r="68" spans="1:6" ht="20" customHeight="1" x14ac:dyDescent="0.35">
      <c r="A68" s="478" t="s">
        <v>272</v>
      </c>
      <c r="B68" s="478"/>
      <c r="C68" s="478"/>
      <c r="D68" s="478"/>
      <c r="E68" s="478"/>
      <c r="F68" s="295">
        <f>SUM(F65:F67)</f>
        <v>0</v>
      </c>
    </row>
    <row r="69" spans="1:6" ht="20" customHeight="1" x14ac:dyDescent="0.35">
      <c r="A69" s="289" t="s">
        <v>64</v>
      </c>
      <c r="B69" s="290" t="s">
        <v>278</v>
      </c>
      <c r="C69" s="291"/>
      <c r="D69" s="291"/>
      <c r="E69" s="293"/>
      <c r="F69" s="293"/>
    </row>
    <row r="70" spans="1:6" ht="71.900000000000006" customHeight="1" x14ac:dyDescent="0.35">
      <c r="A70" s="39" t="s">
        <v>279</v>
      </c>
      <c r="B70" s="82" t="s">
        <v>813</v>
      </c>
      <c r="C70" s="85" t="s">
        <v>216</v>
      </c>
      <c r="D70" s="419">
        <v>3</v>
      </c>
      <c r="E70" s="359"/>
      <c r="F70" s="360">
        <f>D70*E70</f>
        <v>0</v>
      </c>
    </row>
    <row r="71" spans="1:6" ht="71.900000000000006" customHeight="1" x14ac:dyDescent="0.35">
      <c r="A71" s="39" t="s">
        <v>280</v>
      </c>
      <c r="B71" s="82" t="s">
        <v>794</v>
      </c>
      <c r="C71" s="85" t="s">
        <v>216</v>
      </c>
      <c r="D71" s="419">
        <v>4</v>
      </c>
      <c r="E71" s="359"/>
      <c r="F71" s="360">
        <f>D71*E71</f>
        <v>0</v>
      </c>
    </row>
    <row r="72" spans="1:6" ht="71.900000000000006" customHeight="1" x14ac:dyDescent="0.35">
      <c r="A72" s="39" t="s">
        <v>281</v>
      </c>
      <c r="B72" s="82" t="s">
        <v>793</v>
      </c>
      <c r="C72" s="85" t="s">
        <v>216</v>
      </c>
      <c r="D72" s="419">
        <v>2</v>
      </c>
      <c r="E72" s="359"/>
      <c r="F72" s="360">
        <f>D72*E72</f>
        <v>0</v>
      </c>
    </row>
    <row r="73" spans="1:6" ht="71.900000000000006" customHeight="1" x14ac:dyDescent="0.35">
      <c r="A73" s="39" t="s">
        <v>282</v>
      </c>
      <c r="B73" s="82" t="s">
        <v>283</v>
      </c>
      <c r="C73" s="85" t="s">
        <v>216</v>
      </c>
      <c r="D73" s="419">
        <v>1</v>
      </c>
      <c r="E73" s="359"/>
      <c r="F73" s="360">
        <f t="shared" ref="F73:F80" si="6">D73*E73</f>
        <v>0</v>
      </c>
    </row>
    <row r="74" spans="1:6" ht="50.25" customHeight="1" x14ac:dyDescent="0.35">
      <c r="A74" s="39" t="s">
        <v>284</v>
      </c>
      <c r="B74" s="82" t="s">
        <v>795</v>
      </c>
      <c r="C74" s="85" t="s">
        <v>216</v>
      </c>
      <c r="D74" s="419">
        <v>3</v>
      </c>
      <c r="E74" s="359"/>
      <c r="F74" s="360">
        <f t="shared" si="6"/>
        <v>0</v>
      </c>
    </row>
    <row r="75" spans="1:6" ht="38.75" customHeight="1" x14ac:dyDescent="0.35">
      <c r="A75" s="39" t="s">
        <v>285</v>
      </c>
      <c r="B75" s="82" t="s">
        <v>286</v>
      </c>
      <c r="C75" s="85" t="s">
        <v>216</v>
      </c>
      <c r="D75" s="419">
        <v>4</v>
      </c>
      <c r="E75" s="359"/>
      <c r="F75" s="360">
        <f t="shared" si="6"/>
        <v>0</v>
      </c>
    </row>
    <row r="76" spans="1:6" ht="39.75" customHeight="1" x14ac:dyDescent="0.35">
      <c r="A76" s="39" t="s">
        <v>287</v>
      </c>
      <c r="B76" s="82" t="s">
        <v>796</v>
      </c>
      <c r="C76" s="85" t="s">
        <v>216</v>
      </c>
      <c r="D76" s="419">
        <v>4</v>
      </c>
      <c r="E76" s="359"/>
      <c r="F76" s="360">
        <f t="shared" si="6"/>
        <v>0</v>
      </c>
    </row>
    <row r="77" spans="1:6" ht="36.75" customHeight="1" x14ac:dyDescent="0.35">
      <c r="A77" s="39" t="s">
        <v>288</v>
      </c>
      <c r="B77" s="82" t="s">
        <v>289</v>
      </c>
      <c r="C77" s="85" t="s">
        <v>216</v>
      </c>
      <c r="D77" s="419">
        <v>0</v>
      </c>
      <c r="E77" s="359"/>
      <c r="F77" s="360">
        <f t="shared" si="6"/>
        <v>0</v>
      </c>
    </row>
    <row r="78" spans="1:6" ht="31.25" customHeight="1" x14ac:dyDescent="0.35">
      <c r="A78" s="39" t="s">
        <v>290</v>
      </c>
      <c r="B78" s="82" t="s">
        <v>291</v>
      </c>
      <c r="C78" s="85" t="s">
        <v>216</v>
      </c>
      <c r="D78" s="419">
        <v>4</v>
      </c>
      <c r="E78" s="359"/>
      <c r="F78" s="360">
        <f t="shared" si="6"/>
        <v>0</v>
      </c>
    </row>
    <row r="79" spans="1:6" ht="24.75" customHeight="1" x14ac:dyDescent="0.35">
      <c r="A79" s="39" t="s">
        <v>292</v>
      </c>
      <c r="B79" s="82" t="s">
        <v>293</v>
      </c>
      <c r="C79" s="85" t="s">
        <v>216</v>
      </c>
      <c r="D79" s="419">
        <v>3</v>
      </c>
      <c r="E79" s="359"/>
      <c r="F79" s="360">
        <f t="shared" si="6"/>
        <v>0</v>
      </c>
    </row>
    <row r="80" spans="1:6" ht="45.25" customHeight="1" x14ac:dyDescent="0.35">
      <c r="A80" s="39" t="s">
        <v>294</v>
      </c>
      <c r="B80" s="82" t="s">
        <v>295</v>
      </c>
      <c r="C80" s="85" t="s">
        <v>216</v>
      </c>
      <c r="D80" s="419">
        <v>5</v>
      </c>
      <c r="E80" s="359"/>
      <c r="F80" s="360">
        <f t="shared" si="6"/>
        <v>0</v>
      </c>
    </row>
    <row r="81" spans="1:6" ht="45.75" customHeight="1" x14ac:dyDescent="0.35">
      <c r="A81" s="39" t="s">
        <v>296</v>
      </c>
      <c r="B81" s="82" t="s">
        <v>297</v>
      </c>
      <c r="C81" s="85" t="s">
        <v>216</v>
      </c>
      <c r="D81" s="419">
        <v>3</v>
      </c>
      <c r="E81" s="359"/>
      <c r="F81" s="360">
        <f>D81*E81</f>
        <v>0</v>
      </c>
    </row>
    <row r="82" spans="1:6" ht="20" customHeight="1" x14ac:dyDescent="0.35">
      <c r="A82" s="478" t="s">
        <v>298</v>
      </c>
      <c r="B82" s="478"/>
      <c r="C82" s="478"/>
      <c r="D82" s="478"/>
      <c r="E82" s="478"/>
      <c r="F82" s="295">
        <f>SUM(F70:F81)</f>
        <v>0</v>
      </c>
    </row>
    <row r="83" spans="1:6" ht="20" customHeight="1" x14ac:dyDescent="0.35">
      <c r="A83" s="289" t="s">
        <v>65</v>
      </c>
      <c r="B83" s="290" t="s">
        <v>299</v>
      </c>
      <c r="C83" s="291"/>
      <c r="D83" s="291"/>
      <c r="E83" s="293"/>
      <c r="F83" s="293"/>
    </row>
    <row r="84" spans="1:6" ht="57.75" customHeight="1" x14ac:dyDescent="0.35">
      <c r="A84" s="39" t="s">
        <v>300</v>
      </c>
      <c r="B84" s="82" t="s">
        <v>309</v>
      </c>
      <c r="C84" s="85" t="s">
        <v>6</v>
      </c>
      <c r="D84" s="419">
        <v>24</v>
      </c>
      <c r="E84" s="359"/>
      <c r="F84" s="360">
        <f t="shared" ref="F84" si="7">D84*E84</f>
        <v>0</v>
      </c>
    </row>
    <row r="85" spans="1:6" ht="20.25" customHeight="1" x14ac:dyDescent="0.35">
      <c r="A85" s="479" t="s">
        <v>310</v>
      </c>
      <c r="B85" s="479"/>
      <c r="C85" s="479"/>
      <c r="D85" s="479"/>
      <c r="E85" s="479"/>
      <c r="F85" s="295">
        <f>SUM(F84:F84)</f>
        <v>0</v>
      </c>
    </row>
    <row r="86" spans="1:6" s="5" customFormat="1" ht="30" customHeight="1" x14ac:dyDescent="0.35">
      <c r="A86" s="466" t="s">
        <v>89</v>
      </c>
      <c r="B86" s="466"/>
      <c r="C86" s="466"/>
      <c r="D86" s="466"/>
      <c r="E86" s="466"/>
      <c r="F86" s="294">
        <f>F63+F68+F82+F85</f>
        <v>0</v>
      </c>
    </row>
    <row r="87" spans="1:6" ht="15" customHeight="1" x14ac:dyDescent="0.35"/>
    <row r="88" spans="1:6" ht="30" customHeight="1" x14ac:dyDescent="0.35">
      <c r="A88" s="289" t="s">
        <v>67</v>
      </c>
      <c r="B88" s="290" t="s">
        <v>84</v>
      </c>
      <c r="C88" s="291"/>
      <c r="D88" s="291"/>
      <c r="E88" s="291"/>
      <c r="F88" s="291"/>
    </row>
    <row r="89" spans="1:6" ht="30" customHeight="1" x14ac:dyDescent="0.35">
      <c r="A89" s="235" t="s">
        <v>68</v>
      </c>
      <c r="B89" s="63" t="s">
        <v>544</v>
      </c>
      <c r="C89" s="75" t="s">
        <v>209</v>
      </c>
      <c r="D89" s="420">
        <v>35</v>
      </c>
      <c r="E89" s="239"/>
      <c r="F89" s="65">
        <f t="shared" ref="F89" si="8">D89*E89</f>
        <v>0</v>
      </c>
    </row>
    <row r="90" spans="1:6" ht="18" customHeight="1" x14ac:dyDescent="0.35">
      <c r="A90" s="235" t="s">
        <v>69</v>
      </c>
      <c r="B90" s="66" t="s">
        <v>210</v>
      </c>
      <c r="C90" s="64" t="s">
        <v>211</v>
      </c>
      <c r="D90" s="29">
        <v>6</v>
      </c>
      <c r="E90" s="106"/>
      <c r="F90" s="65">
        <f t="shared" ref="F90:F111" si="9">D90*E90</f>
        <v>0</v>
      </c>
    </row>
    <row r="91" spans="1:6" ht="18" customHeight="1" x14ac:dyDescent="0.35">
      <c r="A91" s="235" t="s">
        <v>70</v>
      </c>
      <c r="B91" s="67" t="s">
        <v>212</v>
      </c>
      <c r="C91" s="68" t="s">
        <v>211</v>
      </c>
      <c r="D91" s="32">
        <v>6</v>
      </c>
      <c r="E91" s="107"/>
      <c r="F91" s="65">
        <f t="shared" si="9"/>
        <v>0</v>
      </c>
    </row>
    <row r="92" spans="1:6" ht="18" customHeight="1" x14ac:dyDescent="0.35">
      <c r="A92" s="235" t="s">
        <v>71</v>
      </c>
      <c r="B92" s="67" t="s">
        <v>213</v>
      </c>
      <c r="C92" s="68" t="s">
        <v>214</v>
      </c>
      <c r="D92" s="32">
        <v>24</v>
      </c>
      <c r="E92" s="107"/>
      <c r="F92" s="65">
        <f t="shared" si="9"/>
        <v>0</v>
      </c>
    </row>
    <row r="93" spans="1:6" ht="18" customHeight="1" x14ac:dyDescent="0.35">
      <c r="A93" s="235" t="s">
        <v>72</v>
      </c>
      <c r="B93" s="67" t="s">
        <v>215</v>
      </c>
      <c r="C93" s="68" t="s">
        <v>216</v>
      </c>
      <c r="D93" s="32">
        <v>40</v>
      </c>
      <c r="E93" s="107"/>
      <c r="F93" s="65">
        <f t="shared" si="9"/>
        <v>0</v>
      </c>
    </row>
    <row r="94" spans="1:6" ht="18" customHeight="1" x14ac:dyDescent="0.35">
      <c r="A94" s="235" t="s">
        <v>73</v>
      </c>
      <c r="B94" s="67" t="s">
        <v>217</v>
      </c>
      <c r="C94" s="68" t="s">
        <v>216</v>
      </c>
      <c r="D94" s="32">
        <v>70</v>
      </c>
      <c r="E94" s="107"/>
      <c r="F94" s="65">
        <f t="shared" si="9"/>
        <v>0</v>
      </c>
    </row>
    <row r="95" spans="1:6" ht="18" customHeight="1" x14ac:dyDescent="0.35">
      <c r="A95" s="235" t="s">
        <v>74</v>
      </c>
      <c r="B95" s="67" t="s">
        <v>218</v>
      </c>
      <c r="C95" s="68" t="s">
        <v>216</v>
      </c>
      <c r="D95" s="32">
        <v>12</v>
      </c>
      <c r="E95" s="107"/>
      <c r="F95" s="65">
        <f t="shared" si="9"/>
        <v>0</v>
      </c>
    </row>
    <row r="96" spans="1:6" ht="18" customHeight="1" x14ac:dyDescent="0.35">
      <c r="A96" s="235" t="s">
        <v>75</v>
      </c>
      <c r="B96" s="67" t="s">
        <v>219</v>
      </c>
      <c r="C96" s="68" t="s">
        <v>216</v>
      </c>
      <c r="D96" s="32">
        <v>2</v>
      </c>
      <c r="E96" s="107"/>
      <c r="F96" s="65">
        <f t="shared" si="9"/>
        <v>0</v>
      </c>
    </row>
    <row r="97" spans="1:6" ht="18" customHeight="1" x14ac:dyDescent="0.35">
      <c r="A97" s="235" t="s">
        <v>76</v>
      </c>
      <c r="B97" s="67" t="s">
        <v>220</v>
      </c>
      <c r="C97" s="68" t="s">
        <v>216</v>
      </c>
      <c r="D97" s="32">
        <v>8</v>
      </c>
      <c r="E97" s="107"/>
      <c r="F97" s="65">
        <f t="shared" si="9"/>
        <v>0</v>
      </c>
    </row>
    <row r="98" spans="1:6" ht="18" customHeight="1" x14ac:dyDescent="0.35">
      <c r="A98" s="235" t="s">
        <v>77</v>
      </c>
      <c r="B98" s="67" t="s">
        <v>221</v>
      </c>
      <c r="C98" s="68" t="s">
        <v>216</v>
      </c>
      <c r="D98" s="32">
        <v>4</v>
      </c>
      <c r="E98" s="107"/>
      <c r="F98" s="65">
        <f t="shared" si="9"/>
        <v>0</v>
      </c>
    </row>
    <row r="99" spans="1:6" ht="18" customHeight="1" x14ac:dyDescent="0.35">
      <c r="A99" s="235" t="s">
        <v>78</v>
      </c>
      <c r="B99" s="67" t="s">
        <v>222</v>
      </c>
      <c r="C99" s="68" t="s">
        <v>216</v>
      </c>
      <c r="D99" s="32">
        <v>40</v>
      </c>
      <c r="E99" s="107"/>
      <c r="F99" s="65">
        <f t="shared" si="9"/>
        <v>0</v>
      </c>
    </row>
    <row r="100" spans="1:6" ht="18" customHeight="1" x14ac:dyDescent="0.35">
      <c r="A100" s="235" t="s">
        <v>79</v>
      </c>
      <c r="B100" s="67" t="s">
        <v>223</v>
      </c>
      <c r="C100" s="68" t="s">
        <v>216</v>
      </c>
      <c r="D100" s="32">
        <v>10</v>
      </c>
      <c r="E100" s="107"/>
      <c r="F100" s="65">
        <f t="shared" si="9"/>
        <v>0</v>
      </c>
    </row>
    <row r="101" spans="1:6" ht="18" customHeight="1" x14ac:dyDescent="0.35">
      <c r="A101" s="235" t="s">
        <v>80</v>
      </c>
      <c r="B101" s="67" t="s">
        <v>224</v>
      </c>
      <c r="C101" s="68" t="s">
        <v>216</v>
      </c>
      <c r="D101" s="32">
        <v>58</v>
      </c>
      <c r="E101" s="107"/>
      <c r="F101" s="65">
        <f t="shared" si="9"/>
        <v>0</v>
      </c>
    </row>
    <row r="102" spans="1:6" ht="18" customHeight="1" x14ac:dyDescent="0.35">
      <c r="A102" s="235" t="s">
        <v>85</v>
      </c>
      <c r="B102" s="67" t="s">
        <v>225</v>
      </c>
      <c r="C102" s="68" t="s">
        <v>216</v>
      </c>
      <c r="D102" s="32">
        <v>10</v>
      </c>
      <c r="E102" s="107"/>
      <c r="F102" s="65">
        <f t="shared" si="9"/>
        <v>0</v>
      </c>
    </row>
    <row r="103" spans="1:6" ht="18" customHeight="1" x14ac:dyDescent="0.35">
      <c r="A103" s="235" t="s">
        <v>86</v>
      </c>
      <c r="B103" s="63" t="s">
        <v>814</v>
      </c>
      <c r="C103" s="68" t="s">
        <v>216</v>
      </c>
      <c r="D103" s="32">
        <v>5</v>
      </c>
      <c r="E103" s="107"/>
      <c r="F103" s="65">
        <f t="shared" si="9"/>
        <v>0</v>
      </c>
    </row>
    <row r="104" spans="1:6" ht="19.5" customHeight="1" x14ac:dyDescent="0.35">
      <c r="A104" s="235" t="s">
        <v>87</v>
      </c>
      <c r="B104" s="63" t="s">
        <v>820</v>
      </c>
      <c r="C104" s="68" t="s">
        <v>216</v>
      </c>
      <c r="D104" s="32">
        <v>8</v>
      </c>
      <c r="E104" s="107"/>
      <c r="F104" s="65">
        <f t="shared" si="9"/>
        <v>0</v>
      </c>
    </row>
    <row r="105" spans="1:6" ht="18" customHeight="1" x14ac:dyDescent="0.35">
      <c r="A105" s="235" t="s">
        <v>88</v>
      </c>
      <c r="B105" s="63" t="s">
        <v>226</v>
      </c>
      <c r="C105" s="68" t="s">
        <v>216</v>
      </c>
      <c r="D105" s="32">
        <v>1</v>
      </c>
      <c r="E105" s="107"/>
      <c r="F105" s="65">
        <f t="shared" si="9"/>
        <v>0</v>
      </c>
    </row>
    <row r="106" spans="1:6" ht="18" customHeight="1" x14ac:dyDescent="0.35">
      <c r="A106" s="235" t="s">
        <v>136</v>
      </c>
      <c r="B106" s="63" t="s">
        <v>227</v>
      </c>
      <c r="C106" s="68" t="s">
        <v>216</v>
      </c>
      <c r="D106" s="32">
        <v>1</v>
      </c>
      <c r="E106" s="107"/>
      <c r="F106" s="65">
        <f t="shared" si="9"/>
        <v>0</v>
      </c>
    </row>
    <row r="107" spans="1:6" ht="26.5" customHeight="1" x14ac:dyDescent="0.35">
      <c r="A107" s="235" t="s">
        <v>137</v>
      </c>
      <c r="B107" s="63" t="s">
        <v>228</v>
      </c>
      <c r="C107" s="68" t="s">
        <v>216</v>
      </c>
      <c r="D107" s="32">
        <v>4</v>
      </c>
      <c r="E107" s="107"/>
      <c r="F107" s="65">
        <f t="shared" si="9"/>
        <v>0</v>
      </c>
    </row>
    <row r="108" spans="1:6" ht="26.5" customHeight="1" x14ac:dyDescent="0.35">
      <c r="A108" s="235" t="s">
        <v>138</v>
      </c>
      <c r="B108" s="63" t="s">
        <v>229</v>
      </c>
      <c r="C108" s="68" t="s">
        <v>230</v>
      </c>
      <c r="D108" s="32">
        <v>1</v>
      </c>
      <c r="E108" s="107"/>
      <c r="F108" s="65">
        <f t="shared" si="9"/>
        <v>0</v>
      </c>
    </row>
    <row r="109" spans="1:6" ht="27.5" customHeight="1" x14ac:dyDescent="0.35">
      <c r="A109" s="235" t="s">
        <v>139</v>
      </c>
      <c r="B109" s="63" t="s">
        <v>231</v>
      </c>
      <c r="C109" s="68" t="s">
        <v>8</v>
      </c>
      <c r="D109" s="32">
        <v>1</v>
      </c>
      <c r="E109" s="107"/>
      <c r="F109" s="65">
        <f>D109*E109</f>
        <v>0</v>
      </c>
    </row>
    <row r="110" spans="1:6" ht="21" customHeight="1" x14ac:dyDescent="0.35">
      <c r="A110" s="235" t="s">
        <v>140</v>
      </c>
      <c r="B110" s="63" t="s">
        <v>799</v>
      </c>
      <c r="C110" s="76" t="s">
        <v>216</v>
      </c>
      <c r="D110" s="13">
        <v>1</v>
      </c>
      <c r="E110" s="240"/>
      <c r="F110" s="65">
        <f t="shared" ref="F110" si="10">D110*E110</f>
        <v>0</v>
      </c>
    </row>
    <row r="111" spans="1:6" ht="21.5" customHeight="1" x14ac:dyDescent="0.35">
      <c r="A111" s="235" t="s">
        <v>141</v>
      </c>
      <c r="B111" s="63" t="s">
        <v>800</v>
      </c>
      <c r="C111" s="88" t="s">
        <v>8</v>
      </c>
      <c r="D111" s="14">
        <v>1</v>
      </c>
      <c r="E111" s="242"/>
      <c r="F111" s="72">
        <f t="shared" si="9"/>
        <v>0</v>
      </c>
    </row>
    <row r="112" spans="1:6" ht="30" customHeight="1" x14ac:dyDescent="0.35">
      <c r="A112" s="466" t="s">
        <v>83</v>
      </c>
      <c r="B112" s="466"/>
      <c r="C112" s="466"/>
      <c r="D112" s="466"/>
      <c r="E112" s="466"/>
      <c r="F112" s="294">
        <f>SUM(F89:F111)</f>
        <v>0</v>
      </c>
    </row>
    <row r="113" spans="1:6" ht="15" customHeight="1" thickBot="1" x14ac:dyDescent="0.4">
      <c r="A113" s="10"/>
      <c r="B113" s="25"/>
      <c r="C113" s="10"/>
      <c r="D113" s="10"/>
      <c r="E113" s="10"/>
      <c r="F113" s="52"/>
    </row>
    <row r="114" spans="1:6" s="9" customFormat="1" ht="30" customHeight="1" thickBot="1" x14ac:dyDescent="0.4">
      <c r="A114" s="475" t="s">
        <v>759</v>
      </c>
      <c r="B114" s="476"/>
      <c r="C114" s="476"/>
      <c r="D114" s="476"/>
      <c r="E114" s="477"/>
      <c r="F114" s="317">
        <f>F18+F29+F38+F52+F58+F86+F43+F112</f>
        <v>0</v>
      </c>
    </row>
    <row r="115" spans="1:6" s="5" customFormat="1" x14ac:dyDescent="0.35">
      <c r="A115" s="42"/>
      <c r="C115" s="10"/>
      <c r="D115" s="10"/>
      <c r="E115" s="10"/>
      <c r="F115" s="10"/>
    </row>
    <row r="116" spans="1:6" x14ac:dyDescent="0.35">
      <c r="A116" s="42"/>
    </row>
  </sheetData>
  <mergeCells count="17">
    <mergeCell ref="A85:E85"/>
    <mergeCell ref="A2:F2"/>
    <mergeCell ref="A1:F1"/>
    <mergeCell ref="A3:F3"/>
    <mergeCell ref="A4:F4"/>
    <mergeCell ref="A114:E114"/>
    <mergeCell ref="A18:E18"/>
    <mergeCell ref="A29:E29"/>
    <mergeCell ref="A38:E38"/>
    <mergeCell ref="A43:E43"/>
    <mergeCell ref="A52:E52"/>
    <mergeCell ref="A58:E58"/>
    <mergeCell ref="A86:E86"/>
    <mergeCell ref="A112:E112"/>
    <mergeCell ref="A63:E63"/>
    <mergeCell ref="A68:E68"/>
    <mergeCell ref="A82:E82"/>
  </mergeCells>
  <phoneticPr fontId="10"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32747-6C01-41A9-9F69-DAC3BB753F8E}">
  <dimension ref="A1:G416"/>
  <sheetViews>
    <sheetView zoomScale="80" zoomScaleNormal="80" workbookViewId="0">
      <selection activeCell="E301" sqref="E301"/>
    </sheetView>
  </sheetViews>
  <sheetFormatPr baseColWidth="10" defaultColWidth="9.1796875" defaultRowHeight="14.5" x14ac:dyDescent="0.35"/>
  <cols>
    <col min="1" max="1" width="8.6328125" style="36" customWidth="1"/>
    <col min="2" max="2" width="80.6328125" style="115" customWidth="1"/>
    <col min="3" max="3" width="20.6328125" style="228" customWidth="1"/>
    <col min="4" max="16384" width="9.1796875" style="111"/>
  </cols>
  <sheetData>
    <row r="1" spans="1:4" ht="40" customHeight="1" x14ac:dyDescent="0.35">
      <c r="A1" s="498" t="s">
        <v>366</v>
      </c>
      <c r="B1" s="498"/>
      <c r="C1" s="498"/>
      <c r="D1" s="110"/>
    </row>
    <row r="2" spans="1:4" s="110" customFormat="1" ht="30" customHeight="1" x14ac:dyDescent="0.35">
      <c r="A2" s="365" t="s">
        <v>0</v>
      </c>
      <c r="B2" s="300" t="s">
        <v>1</v>
      </c>
      <c r="C2" s="302" t="s">
        <v>15</v>
      </c>
    </row>
    <row r="3" spans="1:4" s="110" customFormat="1" ht="15" customHeight="1" x14ac:dyDescent="0.35">
      <c r="A3" s="402"/>
      <c r="B3" s="366"/>
      <c r="C3" s="367"/>
    </row>
    <row r="4" spans="1:4" s="110" customFormat="1" ht="25.5" customHeight="1" x14ac:dyDescent="0.35">
      <c r="A4" s="377" t="s">
        <v>18</v>
      </c>
      <c r="B4" s="104" t="s">
        <v>17</v>
      </c>
      <c r="C4" s="368"/>
    </row>
    <row r="5" spans="1:4" s="110" customFormat="1" ht="25.5" customHeight="1" x14ac:dyDescent="0.35">
      <c r="A5" s="378" t="s">
        <v>19</v>
      </c>
      <c r="B5" s="135" t="s">
        <v>388</v>
      </c>
      <c r="C5" s="116"/>
    </row>
    <row r="6" spans="1:4" s="110" customFormat="1" ht="25.5" customHeight="1" x14ac:dyDescent="0.35">
      <c r="A6" s="378"/>
      <c r="B6" s="129" t="s">
        <v>389</v>
      </c>
      <c r="C6" s="116"/>
    </row>
    <row r="7" spans="1:4" s="110" customFormat="1" ht="52.5" customHeight="1" x14ac:dyDescent="0.35">
      <c r="A7" s="378"/>
      <c r="B7" s="130" t="s">
        <v>390</v>
      </c>
      <c r="C7" s="131"/>
    </row>
    <row r="8" spans="1:4" s="110" customFormat="1" ht="22.5" customHeight="1" x14ac:dyDescent="0.35">
      <c r="A8" s="378"/>
      <c r="B8" s="132" t="s">
        <v>391</v>
      </c>
      <c r="C8" s="119"/>
    </row>
    <row r="9" spans="1:4" s="110" customFormat="1" ht="17" customHeight="1" x14ac:dyDescent="0.35">
      <c r="A9" s="38"/>
      <c r="B9" s="120" t="s">
        <v>387</v>
      </c>
      <c r="C9" s="121"/>
    </row>
    <row r="10" spans="1:4" s="110" customFormat="1" ht="25.5" customHeight="1" x14ac:dyDescent="0.35">
      <c r="A10" s="40" t="s">
        <v>20</v>
      </c>
      <c r="B10" s="133" t="s">
        <v>5</v>
      </c>
      <c r="C10" s="134"/>
    </row>
    <row r="11" spans="1:4" s="110" customFormat="1" ht="25.5" customHeight="1" x14ac:dyDescent="0.35">
      <c r="A11" s="378"/>
      <c r="B11" s="129" t="s">
        <v>389</v>
      </c>
      <c r="C11" s="134"/>
    </row>
    <row r="12" spans="1:4" s="110" customFormat="1" ht="36.75" customHeight="1" x14ac:dyDescent="0.35">
      <c r="A12" s="378"/>
      <c r="B12" s="130" t="s">
        <v>392</v>
      </c>
      <c r="C12" s="134"/>
    </row>
    <row r="13" spans="1:4" s="110" customFormat="1" ht="25.5" customHeight="1" x14ac:dyDescent="0.35">
      <c r="A13" s="378"/>
      <c r="B13" s="132" t="s">
        <v>391</v>
      </c>
      <c r="C13" s="119"/>
    </row>
    <row r="14" spans="1:4" s="110" customFormat="1" ht="25.5" customHeight="1" x14ac:dyDescent="0.35">
      <c r="A14" s="378"/>
      <c r="B14" s="120" t="s">
        <v>381</v>
      </c>
      <c r="C14" s="121"/>
    </row>
    <row r="15" spans="1:4" s="110" customFormat="1" ht="21" customHeight="1" x14ac:dyDescent="0.35">
      <c r="A15" s="40" t="s">
        <v>21</v>
      </c>
      <c r="B15" s="128" t="s">
        <v>393</v>
      </c>
      <c r="C15" s="114"/>
    </row>
    <row r="16" spans="1:4" s="110" customFormat="1" ht="21" customHeight="1" x14ac:dyDescent="0.35">
      <c r="A16" s="378"/>
      <c r="B16" s="129" t="s">
        <v>389</v>
      </c>
      <c r="C16" s="116"/>
    </row>
    <row r="17" spans="1:3" s="110" customFormat="1" ht="27.75" customHeight="1" x14ac:dyDescent="0.35">
      <c r="A17" s="378"/>
      <c r="B17" s="130" t="s">
        <v>394</v>
      </c>
      <c r="C17" s="131"/>
    </row>
    <row r="18" spans="1:3" s="110" customFormat="1" ht="24.75" customHeight="1" x14ac:dyDescent="0.35">
      <c r="A18" s="378"/>
      <c r="B18" s="132" t="s">
        <v>391</v>
      </c>
      <c r="C18" s="119"/>
    </row>
    <row r="19" spans="1:3" s="110" customFormat="1" ht="21" customHeight="1" x14ac:dyDescent="0.35">
      <c r="A19" s="38"/>
      <c r="B19" s="120" t="s">
        <v>381</v>
      </c>
      <c r="C19" s="121"/>
    </row>
    <row r="20" spans="1:3" s="110" customFormat="1" ht="21" customHeight="1" x14ac:dyDescent="0.35">
      <c r="A20" s="40" t="s">
        <v>22</v>
      </c>
      <c r="B20" s="135" t="s">
        <v>601</v>
      </c>
      <c r="C20" s="116"/>
    </row>
    <row r="21" spans="1:3" s="110" customFormat="1" ht="21" customHeight="1" x14ac:dyDescent="0.35">
      <c r="A21" s="378"/>
      <c r="B21" s="129" t="s">
        <v>389</v>
      </c>
      <c r="C21" s="116"/>
    </row>
    <row r="22" spans="1:3" s="110" customFormat="1" ht="26.15" customHeight="1" x14ac:dyDescent="0.35">
      <c r="A22" s="378"/>
      <c r="B22" s="124" t="s">
        <v>396</v>
      </c>
      <c r="C22" s="116"/>
    </row>
    <row r="23" spans="1:3" s="110" customFormat="1" ht="21" customHeight="1" x14ac:dyDescent="0.35">
      <c r="A23" s="378"/>
      <c r="B23" s="124" t="s">
        <v>397</v>
      </c>
      <c r="C23" s="116"/>
    </row>
    <row r="24" spans="1:3" s="110" customFormat="1" ht="21" customHeight="1" x14ac:dyDescent="0.35">
      <c r="A24" s="378"/>
      <c r="B24" s="124" t="s">
        <v>398</v>
      </c>
      <c r="C24" s="116"/>
    </row>
    <row r="25" spans="1:3" s="110" customFormat="1" ht="21" customHeight="1" x14ac:dyDescent="0.35">
      <c r="A25" s="378"/>
      <c r="B25" s="124" t="s">
        <v>399</v>
      </c>
      <c r="C25" s="116"/>
    </row>
    <row r="26" spans="1:3" s="110" customFormat="1" ht="21" customHeight="1" x14ac:dyDescent="0.35">
      <c r="A26" s="378"/>
      <c r="B26" s="132" t="s">
        <v>391</v>
      </c>
      <c r="C26" s="119"/>
    </row>
    <row r="27" spans="1:3" s="110" customFormat="1" ht="21" customHeight="1" x14ac:dyDescent="0.35">
      <c r="A27" s="38"/>
      <c r="B27" s="120" t="s">
        <v>381</v>
      </c>
      <c r="C27" s="121"/>
    </row>
    <row r="28" spans="1:3" s="110" customFormat="1" ht="21" customHeight="1" x14ac:dyDescent="0.35">
      <c r="A28" s="40" t="s">
        <v>23</v>
      </c>
      <c r="B28" s="113" t="s">
        <v>400</v>
      </c>
      <c r="C28" s="114"/>
    </row>
    <row r="29" spans="1:3" s="110" customFormat="1" ht="21" customHeight="1" x14ac:dyDescent="0.35">
      <c r="A29" s="378"/>
      <c r="B29" s="115" t="s">
        <v>389</v>
      </c>
      <c r="C29" s="116"/>
    </row>
    <row r="30" spans="1:3" s="110" customFormat="1" ht="30.65" customHeight="1" x14ac:dyDescent="0.35">
      <c r="A30" s="378"/>
      <c r="B30" s="117" t="s">
        <v>401</v>
      </c>
      <c r="C30" s="116"/>
    </row>
    <row r="31" spans="1:3" s="110" customFormat="1" ht="21" customHeight="1" x14ac:dyDescent="0.35">
      <c r="A31" s="378"/>
      <c r="B31" s="132" t="s">
        <v>391</v>
      </c>
      <c r="C31" s="119"/>
    </row>
    <row r="32" spans="1:3" s="110" customFormat="1" ht="21" customHeight="1" x14ac:dyDescent="0.35">
      <c r="A32" s="38"/>
      <c r="B32" s="120" t="s">
        <v>381</v>
      </c>
      <c r="C32" s="121"/>
    </row>
    <row r="33" spans="1:3" s="110" customFormat="1" ht="21" customHeight="1" x14ac:dyDescent="0.35">
      <c r="A33" s="40" t="s">
        <v>24</v>
      </c>
      <c r="B33" s="135" t="s">
        <v>402</v>
      </c>
      <c r="C33" s="116"/>
    </row>
    <row r="34" spans="1:3" s="110" customFormat="1" ht="21" customHeight="1" x14ac:dyDescent="0.35">
      <c r="A34" s="378"/>
      <c r="B34" s="129" t="s">
        <v>389</v>
      </c>
      <c r="C34" s="116"/>
    </row>
    <row r="35" spans="1:3" s="110" customFormat="1" ht="21" customHeight="1" x14ac:dyDescent="0.35">
      <c r="A35" s="378"/>
      <c r="B35" s="124" t="s">
        <v>396</v>
      </c>
      <c r="C35" s="116"/>
    </row>
    <row r="36" spans="1:3" s="110" customFormat="1" ht="21" customHeight="1" x14ac:dyDescent="0.35">
      <c r="A36" s="378"/>
      <c r="B36" s="124" t="s">
        <v>397</v>
      </c>
      <c r="C36" s="116"/>
    </row>
    <row r="37" spans="1:3" s="110" customFormat="1" ht="21" customHeight="1" x14ac:dyDescent="0.35">
      <c r="A37" s="378"/>
      <c r="B37" s="124" t="s">
        <v>398</v>
      </c>
      <c r="C37" s="116"/>
    </row>
    <row r="38" spans="1:3" s="110" customFormat="1" ht="21" customHeight="1" x14ac:dyDescent="0.35">
      <c r="A38" s="378"/>
      <c r="B38" s="124" t="s">
        <v>399</v>
      </c>
      <c r="C38" s="116"/>
    </row>
    <row r="39" spans="1:3" s="110" customFormat="1" ht="21" customHeight="1" x14ac:dyDescent="0.35">
      <c r="A39" s="378"/>
      <c r="B39" s="132" t="s">
        <v>391</v>
      </c>
      <c r="C39" s="119"/>
    </row>
    <row r="40" spans="1:3" s="110" customFormat="1" ht="21" customHeight="1" x14ac:dyDescent="0.35">
      <c r="A40" s="38"/>
      <c r="B40" s="120" t="s">
        <v>381</v>
      </c>
      <c r="C40" s="121"/>
    </row>
    <row r="41" spans="1:3" s="110" customFormat="1" ht="21" customHeight="1" x14ac:dyDescent="0.35">
      <c r="A41" s="381" t="s">
        <v>25</v>
      </c>
      <c r="B41" s="136" t="s">
        <v>130</v>
      </c>
      <c r="C41" s="137"/>
    </row>
    <row r="42" spans="1:3" s="110" customFormat="1" ht="21" customHeight="1" x14ac:dyDescent="0.35">
      <c r="A42" s="382"/>
      <c r="B42" s="138" t="s">
        <v>389</v>
      </c>
      <c r="C42" s="139"/>
    </row>
    <row r="43" spans="1:3" s="110" customFormat="1" ht="21" customHeight="1" x14ac:dyDescent="0.35">
      <c r="A43" s="382"/>
      <c r="B43" s="140" t="s">
        <v>397</v>
      </c>
      <c r="C43" s="139"/>
    </row>
    <row r="44" spans="1:3" s="110" customFormat="1" ht="21" customHeight="1" x14ac:dyDescent="0.35">
      <c r="A44" s="382"/>
      <c r="B44" s="140" t="s">
        <v>398</v>
      </c>
      <c r="C44" s="139"/>
    </row>
    <row r="45" spans="1:3" s="110" customFormat="1" ht="21" customHeight="1" x14ac:dyDescent="0.35">
      <c r="A45" s="382"/>
      <c r="B45" s="140" t="s">
        <v>399</v>
      </c>
      <c r="C45" s="139"/>
    </row>
    <row r="46" spans="1:3" s="110" customFormat="1" ht="21" customHeight="1" x14ac:dyDescent="0.35">
      <c r="A46" s="382"/>
      <c r="B46" s="141" t="s">
        <v>391</v>
      </c>
      <c r="C46" s="142"/>
    </row>
    <row r="47" spans="1:3" s="110" customFormat="1" ht="21" customHeight="1" x14ac:dyDescent="0.35">
      <c r="A47" s="383"/>
      <c r="B47" s="143" t="s">
        <v>381</v>
      </c>
      <c r="C47" s="144"/>
    </row>
    <row r="48" spans="1:3" s="110" customFormat="1" ht="21" customHeight="1" x14ac:dyDescent="0.35">
      <c r="A48" s="381" t="s">
        <v>26</v>
      </c>
      <c r="B48" s="146" t="s">
        <v>403</v>
      </c>
      <c r="C48" s="147"/>
    </row>
    <row r="49" spans="1:3" s="110" customFormat="1" ht="21" customHeight="1" x14ac:dyDescent="0.35">
      <c r="A49" s="382"/>
      <c r="B49" s="138" t="s">
        <v>389</v>
      </c>
      <c r="C49" s="139"/>
    </row>
    <row r="50" spans="1:3" s="110" customFormat="1" ht="21" customHeight="1" x14ac:dyDescent="0.35">
      <c r="A50" s="382"/>
      <c r="B50" s="140" t="s">
        <v>396</v>
      </c>
      <c r="C50" s="139"/>
    </row>
    <row r="51" spans="1:3" s="110" customFormat="1" ht="21" customHeight="1" x14ac:dyDescent="0.35">
      <c r="A51" s="382"/>
      <c r="B51" s="140" t="s">
        <v>397</v>
      </c>
      <c r="C51" s="139"/>
    </row>
    <row r="52" spans="1:3" s="110" customFormat="1" ht="21" customHeight="1" x14ac:dyDescent="0.35">
      <c r="A52" s="382"/>
      <c r="B52" s="140" t="s">
        <v>398</v>
      </c>
      <c r="C52" s="139"/>
    </row>
    <row r="53" spans="1:3" s="110" customFormat="1" ht="21" customHeight="1" x14ac:dyDescent="0.35">
      <c r="A53" s="382"/>
      <c r="B53" s="140" t="s">
        <v>399</v>
      </c>
      <c r="C53" s="139"/>
    </row>
    <row r="54" spans="1:3" s="110" customFormat="1" ht="21" customHeight="1" x14ac:dyDescent="0.35">
      <c r="A54" s="382"/>
      <c r="B54" s="141" t="s">
        <v>391</v>
      </c>
      <c r="C54" s="142"/>
    </row>
    <row r="55" spans="1:3" s="110" customFormat="1" ht="21" customHeight="1" x14ac:dyDescent="0.35">
      <c r="A55" s="382"/>
      <c r="B55" s="143" t="s">
        <v>381</v>
      </c>
      <c r="C55" s="144"/>
    </row>
    <row r="56" spans="1:3" s="110" customFormat="1" ht="21" customHeight="1" x14ac:dyDescent="0.35">
      <c r="A56" s="381" t="s">
        <v>27</v>
      </c>
      <c r="B56" s="148" t="s">
        <v>404</v>
      </c>
      <c r="C56" s="137"/>
    </row>
    <row r="57" spans="1:3" s="110" customFormat="1" ht="60" customHeight="1" x14ac:dyDescent="0.35">
      <c r="A57" s="382"/>
      <c r="B57" s="149" t="s">
        <v>405</v>
      </c>
      <c r="C57" s="145"/>
    </row>
    <row r="58" spans="1:3" s="110" customFormat="1" ht="21" customHeight="1" x14ac:dyDescent="0.35">
      <c r="A58" s="382"/>
      <c r="B58" s="141" t="s">
        <v>380</v>
      </c>
      <c r="C58" s="142"/>
    </row>
    <row r="59" spans="1:3" s="110" customFormat="1" ht="21" customHeight="1" x14ac:dyDescent="0.35">
      <c r="A59" s="383"/>
      <c r="B59" s="143" t="s">
        <v>381</v>
      </c>
      <c r="C59" s="144"/>
    </row>
    <row r="60" spans="1:3" s="110" customFormat="1" ht="21" customHeight="1" x14ac:dyDescent="0.35">
      <c r="A60" s="384" t="s">
        <v>30</v>
      </c>
      <c r="B60" s="150" t="s">
        <v>107</v>
      </c>
      <c r="C60" s="151"/>
    </row>
    <row r="61" spans="1:3" s="153" customFormat="1" ht="21" customHeight="1" x14ac:dyDescent="0.35">
      <c r="A61" s="381" t="s">
        <v>31</v>
      </c>
      <c r="B61" s="152" t="s">
        <v>406</v>
      </c>
      <c r="C61" s="147"/>
    </row>
    <row r="62" spans="1:3" s="153" customFormat="1" ht="21" customHeight="1" x14ac:dyDescent="0.35">
      <c r="A62" s="385"/>
      <c r="B62" s="154" t="s">
        <v>389</v>
      </c>
      <c r="C62" s="139"/>
    </row>
    <row r="63" spans="1:3" s="153" customFormat="1" ht="45" customHeight="1" x14ac:dyDescent="0.35">
      <c r="A63" s="385"/>
      <c r="B63" s="155" t="s">
        <v>407</v>
      </c>
      <c r="C63" s="156"/>
    </row>
    <row r="64" spans="1:3" s="153" customFormat="1" ht="21" customHeight="1" x14ac:dyDescent="0.35">
      <c r="A64" s="385"/>
      <c r="B64" s="157" t="s">
        <v>391</v>
      </c>
      <c r="C64" s="142"/>
    </row>
    <row r="65" spans="1:3" s="153" customFormat="1" ht="21" customHeight="1" x14ac:dyDescent="0.35">
      <c r="A65" s="386"/>
      <c r="B65" s="143" t="s">
        <v>381</v>
      </c>
      <c r="C65" s="144"/>
    </row>
    <row r="66" spans="1:3" s="153" customFormat="1" ht="41" customHeight="1" x14ac:dyDescent="0.35">
      <c r="A66" s="381" t="s">
        <v>32</v>
      </c>
      <c r="B66" s="158" t="s">
        <v>183</v>
      </c>
      <c r="C66" s="147"/>
    </row>
    <row r="67" spans="1:3" s="153" customFormat="1" ht="21" customHeight="1" x14ac:dyDescent="0.35">
      <c r="A67" s="385"/>
      <c r="B67" s="138" t="s">
        <v>389</v>
      </c>
      <c r="C67" s="139"/>
    </row>
    <row r="68" spans="1:3" s="153" customFormat="1" ht="20.25" customHeight="1" x14ac:dyDescent="0.35">
      <c r="A68" s="385"/>
      <c r="B68" s="140" t="s">
        <v>396</v>
      </c>
      <c r="C68" s="139"/>
    </row>
    <row r="69" spans="1:3" s="153" customFormat="1" ht="20.75" customHeight="1" x14ac:dyDescent="0.35">
      <c r="A69" s="385"/>
      <c r="B69" s="140" t="s">
        <v>397</v>
      </c>
      <c r="C69" s="139"/>
    </row>
    <row r="70" spans="1:3" s="153" customFormat="1" ht="20.25" customHeight="1" x14ac:dyDescent="0.35">
      <c r="A70" s="385"/>
      <c r="B70" s="140" t="s">
        <v>398</v>
      </c>
      <c r="C70" s="139"/>
    </row>
    <row r="71" spans="1:3" s="153" customFormat="1" ht="21.75" customHeight="1" x14ac:dyDescent="0.35">
      <c r="A71" s="385"/>
      <c r="B71" s="140" t="s">
        <v>399</v>
      </c>
      <c r="C71" s="139"/>
    </row>
    <row r="72" spans="1:3" s="153" customFormat="1" ht="22.75" customHeight="1" x14ac:dyDescent="0.35">
      <c r="A72" s="385"/>
      <c r="B72" s="157" t="s">
        <v>391</v>
      </c>
      <c r="C72" s="139"/>
    </row>
    <row r="73" spans="1:3" s="153" customFormat="1" ht="21" customHeight="1" x14ac:dyDescent="0.35">
      <c r="A73" s="386"/>
      <c r="B73" s="143" t="s">
        <v>381</v>
      </c>
      <c r="C73" s="144"/>
    </row>
    <row r="74" spans="1:3" s="153" customFormat="1" ht="21" customHeight="1" x14ac:dyDescent="0.35">
      <c r="A74" s="382" t="s">
        <v>33</v>
      </c>
      <c r="B74" s="158" t="s">
        <v>144</v>
      </c>
      <c r="C74" s="139"/>
    </row>
    <row r="75" spans="1:3" s="153" customFormat="1" ht="21" customHeight="1" x14ac:dyDescent="0.35">
      <c r="A75" s="385"/>
      <c r="B75" s="138" t="s">
        <v>389</v>
      </c>
      <c r="C75" s="139"/>
    </row>
    <row r="76" spans="1:3" s="153" customFormat="1" ht="21" customHeight="1" x14ac:dyDescent="0.35">
      <c r="A76" s="385"/>
      <c r="B76" s="140" t="s">
        <v>396</v>
      </c>
      <c r="C76" s="139"/>
    </row>
    <row r="77" spans="1:3" s="153" customFormat="1" ht="21" customHeight="1" x14ac:dyDescent="0.35">
      <c r="A77" s="385"/>
      <c r="B77" s="140" t="s">
        <v>397</v>
      </c>
      <c r="C77" s="139"/>
    </row>
    <row r="78" spans="1:3" s="153" customFormat="1" ht="21" customHeight="1" x14ac:dyDescent="0.35">
      <c r="A78" s="382"/>
      <c r="B78" s="140" t="s">
        <v>398</v>
      </c>
      <c r="C78" s="139"/>
    </row>
    <row r="79" spans="1:3" s="153" customFormat="1" ht="21" customHeight="1" x14ac:dyDescent="0.35">
      <c r="A79" s="382"/>
      <c r="B79" s="140" t="s">
        <v>399</v>
      </c>
      <c r="C79" s="139"/>
    </row>
    <row r="80" spans="1:3" s="153" customFormat="1" ht="21" customHeight="1" x14ac:dyDescent="0.35">
      <c r="A80" s="382"/>
      <c r="B80" s="157" t="s">
        <v>391</v>
      </c>
      <c r="C80" s="142"/>
    </row>
    <row r="81" spans="1:3" s="153" customFormat="1" ht="21" customHeight="1" x14ac:dyDescent="0.35">
      <c r="A81" s="383"/>
      <c r="B81" s="143" t="s">
        <v>381</v>
      </c>
      <c r="C81" s="144"/>
    </row>
    <row r="82" spans="1:3" s="153" customFormat="1" ht="21" customHeight="1" x14ac:dyDescent="0.35">
      <c r="A82" s="382" t="s">
        <v>34</v>
      </c>
      <c r="B82" s="230" t="s">
        <v>184</v>
      </c>
      <c r="C82" s="139"/>
    </row>
    <row r="83" spans="1:3" s="153" customFormat="1" ht="21" customHeight="1" x14ac:dyDescent="0.35">
      <c r="A83" s="385"/>
      <c r="B83" s="138" t="s">
        <v>389</v>
      </c>
      <c r="C83" s="139"/>
    </row>
    <row r="84" spans="1:3" s="153" customFormat="1" ht="21" customHeight="1" x14ac:dyDescent="0.35">
      <c r="A84" s="385"/>
      <c r="B84" s="140" t="s">
        <v>396</v>
      </c>
      <c r="C84" s="139"/>
    </row>
    <row r="85" spans="1:3" s="153" customFormat="1" ht="21" customHeight="1" x14ac:dyDescent="0.35">
      <c r="A85" s="385"/>
      <c r="B85" s="140" t="s">
        <v>397</v>
      </c>
      <c r="C85" s="139"/>
    </row>
    <row r="86" spans="1:3" s="110" customFormat="1" ht="21" customHeight="1" x14ac:dyDescent="0.35">
      <c r="A86" s="382"/>
      <c r="B86" s="140" t="s">
        <v>398</v>
      </c>
      <c r="C86" s="139"/>
    </row>
    <row r="87" spans="1:3" s="110" customFormat="1" ht="21" customHeight="1" x14ac:dyDescent="0.35">
      <c r="A87" s="382"/>
      <c r="B87" s="140" t="s">
        <v>399</v>
      </c>
      <c r="C87" s="139"/>
    </row>
    <row r="88" spans="1:3" s="110" customFormat="1" ht="21" customHeight="1" x14ac:dyDescent="0.35">
      <c r="A88" s="382"/>
      <c r="B88" s="157" t="s">
        <v>391</v>
      </c>
      <c r="C88" s="142"/>
    </row>
    <row r="89" spans="1:3" s="110" customFormat="1" ht="21" customHeight="1" x14ac:dyDescent="0.35">
      <c r="A89" s="383"/>
      <c r="B89" s="143" t="s">
        <v>381</v>
      </c>
      <c r="C89" s="144"/>
    </row>
    <row r="90" spans="1:3" s="110" customFormat="1" ht="34" customHeight="1" x14ac:dyDescent="0.35">
      <c r="A90" s="382" t="s">
        <v>35</v>
      </c>
      <c r="B90" s="159" t="s">
        <v>410</v>
      </c>
      <c r="C90" s="145"/>
    </row>
    <row r="91" spans="1:3" s="110" customFormat="1" ht="21" customHeight="1" x14ac:dyDescent="0.35">
      <c r="A91" s="382"/>
      <c r="B91" s="138" t="s">
        <v>389</v>
      </c>
      <c r="C91" s="145"/>
    </row>
    <row r="92" spans="1:3" s="110" customFormat="1" ht="21" customHeight="1" x14ac:dyDescent="0.35">
      <c r="A92" s="382"/>
      <c r="B92" s="140" t="s">
        <v>396</v>
      </c>
      <c r="C92" s="145"/>
    </row>
    <row r="93" spans="1:3" s="110" customFormat="1" ht="21" customHeight="1" x14ac:dyDescent="0.35">
      <c r="A93" s="382"/>
      <c r="B93" s="140" t="s">
        <v>397</v>
      </c>
      <c r="C93" s="145"/>
    </row>
    <row r="94" spans="1:3" s="110" customFormat="1" ht="21" customHeight="1" x14ac:dyDescent="0.35">
      <c r="A94" s="382"/>
      <c r="B94" s="140" t="s">
        <v>398</v>
      </c>
      <c r="C94" s="145"/>
    </row>
    <row r="95" spans="1:3" s="110" customFormat="1" ht="21" customHeight="1" x14ac:dyDescent="0.35">
      <c r="A95" s="382"/>
      <c r="B95" s="140" t="s">
        <v>399</v>
      </c>
      <c r="C95" s="145"/>
    </row>
    <row r="96" spans="1:3" s="110" customFormat="1" ht="21" customHeight="1" x14ac:dyDescent="0.35">
      <c r="A96" s="382"/>
      <c r="B96" s="157" t="s">
        <v>391</v>
      </c>
      <c r="C96" s="145"/>
    </row>
    <row r="97" spans="1:7" s="110" customFormat="1" ht="21" customHeight="1" x14ac:dyDescent="0.35">
      <c r="A97" s="383"/>
      <c r="B97" s="143" t="s">
        <v>381</v>
      </c>
      <c r="C97" s="144"/>
    </row>
    <row r="98" spans="1:7" s="110" customFormat="1" ht="36" customHeight="1" x14ac:dyDescent="0.35">
      <c r="A98" s="381" t="s">
        <v>36</v>
      </c>
      <c r="B98" s="229" t="s">
        <v>169</v>
      </c>
      <c r="C98" s="145"/>
    </row>
    <row r="99" spans="1:7" s="110" customFormat="1" ht="21" customHeight="1" x14ac:dyDescent="0.35">
      <c r="A99" s="382"/>
      <c r="B99" s="138" t="s">
        <v>389</v>
      </c>
      <c r="C99" s="145"/>
    </row>
    <row r="100" spans="1:7" s="110" customFormat="1" ht="21" customHeight="1" x14ac:dyDescent="0.35">
      <c r="A100" s="382"/>
      <c r="B100" s="140" t="s">
        <v>396</v>
      </c>
      <c r="C100" s="145"/>
    </row>
    <row r="101" spans="1:7" s="110" customFormat="1" ht="21" customHeight="1" x14ac:dyDescent="0.35">
      <c r="A101" s="382"/>
      <c r="B101" s="140" t="s">
        <v>397</v>
      </c>
      <c r="C101" s="145"/>
    </row>
    <row r="102" spans="1:7" s="110" customFormat="1" ht="21" customHeight="1" x14ac:dyDescent="0.35">
      <c r="A102" s="382"/>
      <c r="B102" s="140" t="s">
        <v>398</v>
      </c>
      <c r="C102" s="145"/>
    </row>
    <row r="103" spans="1:7" s="110" customFormat="1" ht="21" customHeight="1" x14ac:dyDescent="0.35">
      <c r="A103" s="382"/>
      <c r="B103" s="140" t="s">
        <v>399</v>
      </c>
      <c r="C103" s="145"/>
    </row>
    <row r="104" spans="1:7" s="110" customFormat="1" ht="21" customHeight="1" x14ac:dyDescent="0.35">
      <c r="A104" s="382"/>
      <c r="B104" s="157" t="s">
        <v>391</v>
      </c>
      <c r="C104" s="145"/>
    </row>
    <row r="105" spans="1:7" s="110" customFormat="1" ht="21" customHeight="1" x14ac:dyDescent="0.35">
      <c r="A105" s="382"/>
      <c r="B105" s="143" t="s">
        <v>381</v>
      </c>
      <c r="C105" s="144"/>
    </row>
    <row r="106" spans="1:7" s="110" customFormat="1" ht="21" customHeight="1" x14ac:dyDescent="0.35">
      <c r="A106" s="381" t="s">
        <v>37</v>
      </c>
      <c r="B106" s="160" t="s">
        <v>411</v>
      </c>
      <c r="C106" s="145"/>
      <c r="E106" s="161"/>
      <c r="F106" s="161"/>
      <c r="G106" s="161"/>
    </row>
    <row r="107" spans="1:7" s="110" customFormat="1" ht="21" customHeight="1" x14ac:dyDescent="0.35">
      <c r="A107" s="387"/>
      <c r="B107" s="154" t="s">
        <v>389</v>
      </c>
      <c r="C107" s="145"/>
      <c r="E107" s="161"/>
      <c r="F107" s="161"/>
      <c r="G107" s="161"/>
    </row>
    <row r="108" spans="1:7" s="110" customFormat="1" ht="21" customHeight="1" x14ac:dyDescent="0.35">
      <c r="A108" s="387"/>
      <c r="B108" s="162" t="s">
        <v>396</v>
      </c>
      <c r="C108" s="145"/>
      <c r="E108" s="161"/>
      <c r="F108" s="161"/>
      <c r="G108" s="161"/>
    </row>
    <row r="109" spans="1:7" s="110" customFormat="1" ht="21" customHeight="1" x14ac:dyDescent="0.35">
      <c r="A109" s="387"/>
      <c r="B109" s="162" t="s">
        <v>397</v>
      </c>
      <c r="C109" s="145"/>
      <c r="E109" s="161"/>
      <c r="F109" s="161"/>
      <c r="G109" s="161"/>
    </row>
    <row r="110" spans="1:7" s="110" customFormat="1" ht="21" customHeight="1" x14ac:dyDescent="0.35">
      <c r="A110" s="387"/>
      <c r="B110" s="162" t="s">
        <v>398</v>
      </c>
      <c r="C110" s="145"/>
      <c r="E110" s="161"/>
      <c r="F110" s="161"/>
      <c r="G110" s="161"/>
    </row>
    <row r="111" spans="1:7" s="110" customFormat="1" ht="21" customHeight="1" x14ac:dyDescent="0.35">
      <c r="A111" s="387"/>
      <c r="B111" s="162" t="s">
        <v>412</v>
      </c>
      <c r="C111" s="145"/>
      <c r="E111" s="161"/>
      <c r="F111" s="161"/>
      <c r="G111" s="161"/>
    </row>
    <row r="112" spans="1:7" s="110" customFormat="1" ht="21" customHeight="1" x14ac:dyDescent="0.35">
      <c r="A112" s="387"/>
      <c r="B112" s="162" t="s">
        <v>413</v>
      </c>
      <c r="C112" s="145"/>
      <c r="E112" s="161"/>
      <c r="F112" s="161"/>
      <c r="G112" s="161"/>
    </row>
    <row r="113" spans="1:7" s="110" customFormat="1" ht="21" customHeight="1" x14ac:dyDescent="0.35">
      <c r="A113" s="387"/>
      <c r="B113" s="162" t="s">
        <v>399</v>
      </c>
      <c r="C113" s="145"/>
      <c r="E113" s="161"/>
      <c r="F113" s="161"/>
      <c r="G113" s="161"/>
    </row>
    <row r="114" spans="1:7" s="110" customFormat="1" ht="21" customHeight="1" x14ac:dyDescent="0.35">
      <c r="A114" s="387"/>
      <c r="B114" s="157" t="s">
        <v>391</v>
      </c>
      <c r="C114" s="145"/>
      <c r="E114" s="161"/>
      <c r="F114" s="161"/>
      <c r="G114" s="161"/>
    </row>
    <row r="115" spans="1:7" s="110" customFormat="1" ht="21" customHeight="1" x14ac:dyDescent="0.35">
      <c r="A115" s="388"/>
      <c r="B115" s="143" t="s">
        <v>381</v>
      </c>
      <c r="C115" s="145"/>
      <c r="E115" s="161"/>
      <c r="F115" s="161"/>
      <c r="G115" s="161"/>
    </row>
    <row r="116" spans="1:7" s="110" customFormat="1" ht="21" customHeight="1" x14ac:dyDescent="0.35">
      <c r="A116" s="381" t="s">
        <v>258</v>
      </c>
      <c r="B116" s="148" t="s">
        <v>414</v>
      </c>
      <c r="C116" s="137"/>
    </row>
    <row r="117" spans="1:7" s="110" customFormat="1" ht="21" customHeight="1" x14ac:dyDescent="0.35">
      <c r="A117" s="382"/>
      <c r="B117" s="138" t="s">
        <v>408</v>
      </c>
      <c r="C117" s="145"/>
    </row>
    <row r="118" spans="1:7" s="110" customFormat="1" ht="35.65" customHeight="1" x14ac:dyDescent="0.35">
      <c r="A118" s="382"/>
      <c r="B118" s="149" t="s">
        <v>415</v>
      </c>
      <c r="C118" s="145"/>
    </row>
    <row r="119" spans="1:7" s="110" customFormat="1" ht="21" customHeight="1" x14ac:dyDescent="0.35">
      <c r="A119" s="382"/>
      <c r="B119" s="141" t="s">
        <v>409</v>
      </c>
      <c r="C119" s="142"/>
    </row>
    <row r="120" spans="1:7" s="110" customFormat="1" ht="21" customHeight="1" x14ac:dyDescent="0.35">
      <c r="A120" s="382"/>
      <c r="B120" s="163" t="s">
        <v>381</v>
      </c>
      <c r="C120" s="145"/>
    </row>
    <row r="121" spans="1:7" s="110" customFormat="1" ht="21" customHeight="1" x14ac:dyDescent="0.35">
      <c r="A121" s="384" t="s">
        <v>39</v>
      </c>
      <c r="B121" s="150" t="s">
        <v>105</v>
      </c>
      <c r="C121" s="151"/>
    </row>
    <row r="122" spans="1:7" s="110" customFormat="1" ht="21" customHeight="1" x14ac:dyDescent="0.35">
      <c r="A122" s="381" t="s">
        <v>40</v>
      </c>
      <c r="B122" s="146" t="s">
        <v>416</v>
      </c>
      <c r="C122" s="147"/>
    </row>
    <row r="123" spans="1:7" s="110" customFormat="1" ht="25.5" customHeight="1" x14ac:dyDescent="0.35">
      <c r="A123" s="382"/>
      <c r="B123" s="138" t="s">
        <v>417</v>
      </c>
      <c r="C123" s="139"/>
    </row>
    <row r="124" spans="1:7" s="110" customFormat="1" ht="29.65" customHeight="1" x14ac:dyDescent="0.35">
      <c r="A124" s="382"/>
      <c r="B124" s="149" t="s">
        <v>418</v>
      </c>
      <c r="C124" s="139"/>
    </row>
    <row r="125" spans="1:7" s="110" customFormat="1" ht="21" customHeight="1" x14ac:dyDescent="0.35">
      <c r="A125" s="382"/>
      <c r="B125" s="165" t="s">
        <v>419</v>
      </c>
      <c r="C125" s="145"/>
    </row>
    <row r="126" spans="1:7" s="110" customFormat="1" ht="21" customHeight="1" x14ac:dyDescent="0.35">
      <c r="A126" s="383"/>
      <c r="B126" s="166" t="s">
        <v>381</v>
      </c>
      <c r="C126" s="144"/>
    </row>
    <row r="127" spans="1:7" s="110" customFormat="1" ht="20.25" customHeight="1" x14ac:dyDescent="0.35">
      <c r="A127" s="381" t="s">
        <v>41</v>
      </c>
      <c r="B127" s="146" t="s">
        <v>416</v>
      </c>
      <c r="C127" s="137"/>
    </row>
    <row r="128" spans="1:7" s="110" customFormat="1" ht="24.75" customHeight="1" x14ac:dyDescent="0.35">
      <c r="A128" s="382"/>
      <c r="B128" s="138" t="s">
        <v>417</v>
      </c>
      <c r="C128" s="145"/>
    </row>
    <row r="129" spans="1:3" s="110" customFormat="1" ht="36" customHeight="1" x14ac:dyDescent="0.35">
      <c r="A129" s="382"/>
      <c r="B129" s="149" t="s">
        <v>418</v>
      </c>
      <c r="C129" s="145"/>
    </row>
    <row r="130" spans="1:3" s="110" customFormat="1" ht="21.65" customHeight="1" x14ac:dyDescent="0.35">
      <c r="A130" s="382"/>
      <c r="B130" s="165" t="s">
        <v>419</v>
      </c>
      <c r="C130" s="142"/>
    </row>
    <row r="131" spans="1:3" s="110" customFormat="1" ht="21" customHeight="1" x14ac:dyDescent="0.35">
      <c r="A131" s="389"/>
      <c r="B131" s="166" t="s">
        <v>381</v>
      </c>
      <c r="C131" s="164"/>
    </row>
    <row r="132" spans="1:3" s="110" customFormat="1" ht="21" customHeight="1" x14ac:dyDescent="0.35">
      <c r="A132" s="381" t="s">
        <v>42</v>
      </c>
      <c r="B132" s="148" t="s">
        <v>420</v>
      </c>
      <c r="C132" s="137"/>
    </row>
    <row r="133" spans="1:3" s="110" customFormat="1" ht="21" customHeight="1" x14ac:dyDescent="0.35">
      <c r="A133" s="382"/>
      <c r="B133" s="138" t="s">
        <v>408</v>
      </c>
      <c r="C133" s="145"/>
    </row>
    <row r="134" spans="1:3" s="110" customFormat="1" ht="28.5" customHeight="1" x14ac:dyDescent="0.35">
      <c r="A134" s="382"/>
      <c r="B134" s="149" t="s">
        <v>421</v>
      </c>
      <c r="C134" s="145"/>
    </row>
    <row r="135" spans="1:3" s="110" customFormat="1" ht="21" customHeight="1" x14ac:dyDescent="0.35">
      <c r="A135" s="382"/>
      <c r="B135" s="141" t="s">
        <v>409</v>
      </c>
      <c r="C135" s="145"/>
    </row>
    <row r="136" spans="1:3" s="110" customFormat="1" ht="23.25" customHeight="1" x14ac:dyDescent="0.35">
      <c r="A136" s="383"/>
      <c r="B136" s="163" t="s">
        <v>381</v>
      </c>
      <c r="C136" s="144"/>
    </row>
    <row r="137" spans="1:3" s="110" customFormat="1" ht="23.25" customHeight="1" x14ac:dyDescent="0.35">
      <c r="A137" s="390" t="s">
        <v>43</v>
      </c>
      <c r="B137" s="232" t="s">
        <v>172</v>
      </c>
      <c r="C137" s="231"/>
    </row>
    <row r="138" spans="1:3" s="110" customFormat="1" ht="23.25" customHeight="1" x14ac:dyDescent="0.35">
      <c r="A138" s="382"/>
      <c r="B138" s="138" t="s">
        <v>417</v>
      </c>
      <c r="C138" s="216"/>
    </row>
    <row r="139" spans="1:3" s="110" customFormat="1" ht="41" customHeight="1" x14ac:dyDescent="0.35">
      <c r="A139" s="382"/>
      <c r="B139" s="149" t="s">
        <v>532</v>
      </c>
      <c r="C139" s="216"/>
    </row>
    <row r="140" spans="1:3" s="110" customFormat="1" ht="22" customHeight="1" x14ac:dyDescent="0.35">
      <c r="A140" s="382"/>
      <c r="B140" s="141" t="s">
        <v>419</v>
      </c>
      <c r="C140" s="216"/>
    </row>
    <row r="141" spans="1:3" s="110" customFormat="1" ht="19.5" customHeight="1" x14ac:dyDescent="0.35">
      <c r="A141" s="383"/>
      <c r="B141" s="163" t="s">
        <v>381</v>
      </c>
      <c r="C141" s="217"/>
    </row>
    <row r="142" spans="1:3" s="110" customFormat="1" ht="19.5" customHeight="1" x14ac:dyDescent="0.35">
      <c r="A142" s="390" t="s">
        <v>143</v>
      </c>
      <c r="B142" s="232" t="s">
        <v>142</v>
      </c>
      <c r="C142" s="231"/>
    </row>
    <row r="143" spans="1:3" s="110" customFormat="1" ht="19.5" customHeight="1" x14ac:dyDescent="0.35">
      <c r="A143" s="382"/>
      <c r="B143" s="138" t="s">
        <v>417</v>
      </c>
      <c r="C143" s="216"/>
    </row>
    <row r="144" spans="1:3" s="110" customFormat="1" ht="30.5" customHeight="1" x14ac:dyDescent="0.35">
      <c r="A144" s="382"/>
      <c r="B144" s="149" t="s">
        <v>533</v>
      </c>
      <c r="C144" s="216"/>
    </row>
    <row r="145" spans="1:3" s="110" customFormat="1" ht="19.5" customHeight="1" x14ac:dyDescent="0.35">
      <c r="A145" s="382"/>
      <c r="B145" s="141" t="s">
        <v>419</v>
      </c>
      <c r="C145" s="216"/>
    </row>
    <row r="146" spans="1:3" s="110" customFormat="1" ht="19.5" customHeight="1" x14ac:dyDescent="0.35">
      <c r="A146" s="382"/>
      <c r="B146" s="163" t="s">
        <v>381</v>
      </c>
      <c r="C146" s="217"/>
    </row>
    <row r="147" spans="1:3" s="110" customFormat="1" ht="21" customHeight="1" x14ac:dyDescent="0.35">
      <c r="A147" s="381" t="s">
        <v>152</v>
      </c>
      <c r="B147" s="167" t="s">
        <v>422</v>
      </c>
      <c r="C147" s="145"/>
    </row>
    <row r="148" spans="1:3" s="110" customFormat="1" ht="21" customHeight="1" x14ac:dyDescent="0.35">
      <c r="A148" s="387"/>
      <c r="B148" s="154" t="s">
        <v>408</v>
      </c>
      <c r="C148" s="145"/>
    </row>
    <row r="149" spans="1:3" s="110" customFormat="1" ht="45.5" customHeight="1" x14ac:dyDescent="0.35">
      <c r="A149" s="385"/>
      <c r="B149" s="162" t="s">
        <v>423</v>
      </c>
      <c r="C149" s="145"/>
    </row>
    <row r="150" spans="1:3" s="110" customFormat="1" ht="21" customHeight="1" x14ac:dyDescent="0.35">
      <c r="A150" s="385"/>
      <c r="B150" s="157" t="s">
        <v>409</v>
      </c>
      <c r="C150" s="145"/>
    </row>
    <row r="151" spans="1:3" s="110" customFormat="1" ht="21" customHeight="1" x14ac:dyDescent="0.35">
      <c r="A151" s="386"/>
      <c r="B151" s="143" t="s">
        <v>387</v>
      </c>
      <c r="C151" s="169"/>
    </row>
    <row r="152" spans="1:3" s="170" customFormat="1" ht="21" customHeight="1" x14ac:dyDescent="0.35">
      <c r="A152" s="384" t="s">
        <v>44</v>
      </c>
      <c r="B152" s="150" t="s">
        <v>424</v>
      </c>
      <c r="C152" s="151"/>
    </row>
    <row r="153" spans="1:3" s="173" customFormat="1" ht="21" customHeight="1" x14ac:dyDescent="0.35">
      <c r="A153" s="391" t="s">
        <v>45</v>
      </c>
      <c r="B153" s="171" t="s">
        <v>426</v>
      </c>
      <c r="C153" s="172"/>
    </row>
    <row r="154" spans="1:3" s="173" customFormat="1" ht="21" customHeight="1" x14ac:dyDescent="0.35">
      <c r="A154" s="387"/>
      <c r="B154" s="174" t="s">
        <v>425</v>
      </c>
      <c r="C154" s="172"/>
    </row>
    <row r="155" spans="1:3" s="173" customFormat="1" ht="35.25" customHeight="1" x14ac:dyDescent="0.35">
      <c r="A155" s="382"/>
      <c r="B155" s="140" t="s">
        <v>427</v>
      </c>
      <c r="C155" s="175"/>
    </row>
    <row r="156" spans="1:3" s="173" customFormat="1" ht="21" customHeight="1" x14ac:dyDescent="0.35">
      <c r="A156" s="382"/>
      <c r="B156" s="176" t="s">
        <v>409</v>
      </c>
      <c r="C156" s="177"/>
    </row>
    <row r="157" spans="1:3" s="173" customFormat="1" ht="21" customHeight="1" x14ac:dyDescent="0.35">
      <c r="A157" s="386"/>
      <c r="B157" s="178" t="s">
        <v>381</v>
      </c>
      <c r="C157" s="179"/>
    </row>
    <row r="158" spans="1:3" s="173" customFormat="1" ht="21" customHeight="1" x14ac:dyDescent="0.35">
      <c r="A158" s="392">
        <v>5.0199999999999996</v>
      </c>
      <c r="B158" s="180" t="s">
        <v>428</v>
      </c>
      <c r="C158" s="181"/>
    </row>
    <row r="159" spans="1:3" s="173" customFormat="1" ht="21" customHeight="1" x14ac:dyDescent="0.35">
      <c r="A159" s="387"/>
      <c r="B159" s="154" t="s">
        <v>425</v>
      </c>
      <c r="C159" s="182"/>
    </row>
    <row r="160" spans="1:3" s="173" customFormat="1" ht="41.25" customHeight="1" x14ac:dyDescent="0.35">
      <c r="A160" s="385"/>
      <c r="B160" s="155" t="s">
        <v>429</v>
      </c>
      <c r="C160" s="182"/>
    </row>
    <row r="161" spans="1:3" s="173" customFormat="1" ht="21" customHeight="1" x14ac:dyDescent="0.35">
      <c r="A161" s="385"/>
      <c r="B161" s="157" t="s">
        <v>409</v>
      </c>
      <c r="C161" s="183"/>
    </row>
    <row r="162" spans="1:3" s="173" customFormat="1" ht="21" customHeight="1" x14ac:dyDescent="0.35">
      <c r="A162" s="386"/>
      <c r="B162" s="178" t="s">
        <v>387</v>
      </c>
      <c r="C162" s="184"/>
    </row>
    <row r="163" spans="1:3" s="110" customFormat="1" ht="21" customHeight="1" x14ac:dyDescent="0.35">
      <c r="A163" s="384" t="s">
        <v>47</v>
      </c>
      <c r="B163" s="150" t="s">
        <v>48</v>
      </c>
      <c r="C163" s="151"/>
    </row>
    <row r="164" spans="1:3" s="110" customFormat="1" ht="21" customHeight="1" x14ac:dyDescent="0.35">
      <c r="A164" s="391" t="s">
        <v>49</v>
      </c>
      <c r="B164" s="233" t="s">
        <v>266</v>
      </c>
      <c r="C164" s="147"/>
    </row>
    <row r="165" spans="1:3" s="110" customFormat="1" ht="21" customHeight="1" x14ac:dyDescent="0.35">
      <c r="A165" s="385"/>
      <c r="B165" s="174" t="s">
        <v>430</v>
      </c>
      <c r="C165" s="139"/>
    </row>
    <row r="166" spans="1:3" s="110" customFormat="1" ht="51.75" customHeight="1" x14ac:dyDescent="0.35">
      <c r="A166" s="385"/>
      <c r="B166" s="140" t="s">
        <v>539</v>
      </c>
      <c r="C166" s="139"/>
    </row>
    <row r="167" spans="1:3" s="110" customFormat="1" ht="21" customHeight="1" x14ac:dyDescent="0.35">
      <c r="A167" s="385"/>
      <c r="B167" s="176" t="s">
        <v>431</v>
      </c>
      <c r="C167" s="185"/>
    </row>
    <row r="168" spans="1:3" s="110" customFormat="1" ht="21" customHeight="1" x14ac:dyDescent="0.35">
      <c r="A168" s="386"/>
      <c r="B168" s="178" t="s">
        <v>387</v>
      </c>
      <c r="C168" s="186"/>
    </row>
    <row r="169" spans="1:3" s="173" customFormat="1" ht="32.25" customHeight="1" x14ac:dyDescent="0.35">
      <c r="A169" s="391" t="s">
        <v>50</v>
      </c>
      <c r="B169" s="233" t="s">
        <v>124</v>
      </c>
      <c r="C169" s="172"/>
    </row>
    <row r="170" spans="1:3" s="173" customFormat="1" ht="21" customHeight="1" x14ac:dyDescent="0.35">
      <c r="A170" s="387"/>
      <c r="B170" s="187" t="s">
        <v>430</v>
      </c>
      <c r="C170" s="172"/>
    </row>
    <row r="171" spans="1:3" s="173" customFormat="1" ht="53.25" customHeight="1" x14ac:dyDescent="0.35">
      <c r="A171" s="382"/>
      <c r="B171" s="140" t="s">
        <v>540</v>
      </c>
      <c r="C171" s="175"/>
    </row>
    <row r="172" spans="1:3" s="173" customFormat="1" ht="21" customHeight="1" x14ac:dyDescent="0.35">
      <c r="A172" s="382"/>
      <c r="B172" s="176" t="s">
        <v>431</v>
      </c>
      <c r="C172" s="177"/>
    </row>
    <row r="173" spans="1:3" s="173" customFormat="1" ht="21" customHeight="1" x14ac:dyDescent="0.35">
      <c r="A173" s="386"/>
      <c r="B173" s="178" t="s">
        <v>387</v>
      </c>
      <c r="C173" s="179"/>
    </row>
    <row r="174" spans="1:3" s="173" customFormat="1" ht="28.5" customHeight="1" x14ac:dyDescent="0.35">
      <c r="A174" s="391" t="s">
        <v>51</v>
      </c>
      <c r="B174" s="233" t="s">
        <v>125</v>
      </c>
      <c r="C174" s="181"/>
    </row>
    <row r="175" spans="1:3" s="173" customFormat="1" ht="45.5" customHeight="1" x14ac:dyDescent="0.35">
      <c r="A175" s="385"/>
      <c r="B175" s="162" t="s">
        <v>541</v>
      </c>
      <c r="C175" s="177"/>
    </row>
    <row r="176" spans="1:3" s="173" customFormat="1" ht="21" customHeight="1" x14ac:dyDescent="0.35">
      <c r="A176" s="385"/>
      <c r="B176" s="176" t="s">
        <v>431</v>
      </c>
      <c r="C176" s="177"/>
    </row>
    <row r="177" spans="1:3" s="173" customFormat="1" ht="21" customHeight="1" x14ac:dyDescent="0.35">
      <c r="A177" s="386"/>
      <c r="B177" s="178" t="s">
        <v>387</v>
      </c>
      <c r="C177" s="179"/>
    </row>
    <row r="178" spans="1:3" s="173" customFormat="1" ht="21" customHeight="1" x14ac:dyDescent="0.35">
      <c r="A178" s="391" t="s">
        <v>52</v>
      </c>
      <c r="B178" s="233" t="s">
        <v>126</v>
      </c>
      <c r="C178" s="181"/>
    </row>
    <row r="179" spans="1:3" s="173" customFormat="1" ht="48.5" customHeight="1" x14ac:dyDescent="0.35">
      <c r="A179" s="385"/>
      <c r="B179" s="162" t="s">
        <v>603</v>
      </c>
      <c r="C179" s="177"/>
    </row>
    <row r="180" spans="1:3" s="173" customFormat="1" ht="21" customHeight="1" x14ac:dyDescent="0.35">
      <c r="A180" s="385"/>
      <c r="B180" s="176" t="s">
        <v>431</v>
      </c>
      <c r="C180" s="177"/>
    </row>
    <row r="181" spans="1:3" s="173" customFormat="1" ht="21" customHeight="1" x14ac:dyDescent="0.35">
      <c r="A181" s="386"/>
      <c r="B181" s="178" t="s">
        <v>387</v>
      </c>
      <c r="C181" s="179"/>
    </row>
    <row r="182" spans="1:3" s="173" customFormat="1" ht="21" customHeight="1" x14ac:dyDescent="0.35">
      <c r="A182" s="391" t="s">
        <v>53</v>
      </c>
      <c r="B182" s="168" t="s">
        <v>542</v>
      </c>
      <c r="C182" s="181"/>
    </row>
    <row r="183" spans="1:3" s="173" customFormat="1" ht="21" customHeight="1" x14ac:dyDescent="0.35">
      <c r="A183" s="385"/>
      <c r="B183" s="174" t="s">
        <v>430</v>
      </c>
      <c r="C183" s="182"/>
    </row>
    <row r="184" spans="1:3" s="173" customFormat="1" ht="50.25" customHeight="1" x14ac:dyDescent="0.35">
      <c r="A184" s="385"/>
      <c r="B184" s="140" t="s">
        <v>543</v>
      </c>
      <c r="C184" s="182"/>
    </row>
    <row r="185" spans="1:3" s="173" customFormat="1" ht="21" customHeight="1" x14ac:dyDescent="0.35">
      <c r="A185" s="385"/>
      <c r="B185" s="176" t="s">
        <v>431</v>
      </c>
      <c r="C185" s="182"/>
    </row>
    <row r="186" spans="1:3" s="173" customFormat="1" ht="21" customHeight="1" x14ac:dyDescent="0.35">
      <c r="A186" s="386"/>
      <c r="B186" s="178" t="s">
        <v>387</v>
      </c>
      <c r="C186" s="188"/>
    </row>
    <row r="187" spans="1:3" s="173" customFormat="1" ht="21" customHeight="1" x14ac:dyDescent="0.35">
      <c r="A187" s="391" t="s">
        <v>54</v>
      </c>
      <c r="B187" s="168" t="s">
        <v>606</v>
      </c>
      <c r="C187" s="181"/>
    </row>
    <row r="188" spans="1:3" s="173" customFormat="1" ht="21" customHeight="1" x14ac:dyDescent="0.35">
      <c r="A188" s="385"/>
      <c r="B188" s="174" t="s">
        <v>430</v>
      </c>
      <c r="C188" s="182"/>
    </row>
    <row r="189" spans="1:3" s="173" customFormat="1" ht="46.5" customHeight="1" x14ac:dyDescent="0.35">
      <c r="A189" s="385"/>
      <c r="B189" s="140" t="s">
        <v>607</v>
      </c>
      <c r="C189" s="182"/>
    </row>
    <row r="190" spans="1:3" s="173" customFormat="1" ht="21" customHeight="1" x14ac:dyDescent="0.35">
      <c r="A190" s="385"/>
      <c r="B190" s="176" t="s">
        <v>431</v>
      </c>
      <c r="C190" s="182"/>
    </row>
    <row r="191" spans="1:3" s="173" customFormat="1" ht="21" customHeight="1" x14ac:dyDescent="0.35">
      <c r="A191" s="383"/>
      <c r="B191" s="178" t="s">
        <v>387</v>
      </c>
      <c r="C191" s="234"/>
    </row>
    <row r="192" spans="1:3" ht="22.5" customHeight="1" x14ac:dyDescent="0.35">
      <c r="A192" s="384" t="s">
        <v>57</v>
      </c>
      <c r="B192" s="150" t="s">
        <v>101</v>
      </c>
      <c r="C192" s="151"/>
    </row>
    <row r="193" spans="1:3" s="110" customFormat="1" ht="21" customHeight="1" x14ac:dyDescent="0.35">
      <c r="A193" s="381" t="s">
        <v>58</v>
      </c>
      <c r="B193" s="168" t="s">
        <v>432</v>
      </c>
      <c r="C193" s="147"/>
    </row>
    <row r="194" spans="1:3" s="110" customFormat="1" ht="21" customHeight="1" x14ac:dyDescent="0.35">
      <c r="A194" s="385"/>
      <c r="B194" s="174" t="s">
        <v>425</v>
      </c>
      <c r="C194" s="139"/>
    </row>
    <row r="195" spans="1:3" s="110" customFormat="1" ht="21" customHeight="1" x14ac:dyDescent="0.35">
      <c r="A195" s="385"/>
      <c r="B195" s="189" t="s">
        <v>433</v>
      </c>
      <c r="C195" s="139"/>
    </row>
    <row r="196" spans="1:3" s="110" customFormat="1" ht="37.4" customHeight="1" x14ac:dyDescent="0.35">
      <c r="A196" s="385"/>
      <c r="B196" s="140" t="s">
        <v>434</v>
      </c>
      <c r="C196" s="139"/>
    </row>
    <row r="197" spans="1:3" s="110" customFormat="1" ht="21" customHeight="1" x14ac:dyDescent="0.35">
      <c r="A197" s="385"/>
      <c r="B197" s="176" t="s">
        <v>409</v>
      </c>
      <c r="C197" s="139"/>
    </row>
    <row r="198" spans="1:3" s="110" customFormat="1" ht="21" customHeight="1" x14ac:dyDescent="0.35">
      <c r="A198" s="386"/>
      <c r="B198" s="178" t="s">
        <v>387</v>
      </c>
      <c r="C198" s="169"/>
    </row>
    <row r="199" spans="1:3" ht="22.5" customHeight="1" x14ac:dyDescent="0.35">
      <c r="A199" s="381" t="s">
        <v>59</v>
      </c>
      <c r="B199" s="168" t="s">
        <v>435</v>
      </c>
      <c r="C199" s="147"/>
    </row>
    <row r="200" spans="1:3" ht="22.5" customHeight="1" x14ac:dyDescent="0.35">
      <c r="A200" s="385"/>
      <c r="B200" s="174" t="s">
        <v>425</v>
      </c>
      <c r="C200" s="139"/>
    </row>
    <row r="201" spans="1:3" ht="22.5" customHeight="1" x14ac:dyDescent="0.35">
      <c r="A201" s="385"/>
      <c r="B201" s="189" t="s">
        <v>433</v>
      </c>
      <c r="C201" s="139"/>
    </row>
    <row r="202" spans="1:3" ht="42.75" customHeight="1" x14ac:dyDescent="0.35">
      <c r="A202" s="385"/>
      <c r="B202" s="140" t="s">
        <v>436</v>
      </c>
      <c r="C202" s="139"/>
    </row>
    <row r="203" spans="1:3" ht="22.5" customHeight="1" x14ac:dyDescent="0.35">
      <c r="A203" s="385"/>
      <c r="B203" s="176" t="s">
        <v>409</v>
      </c>
      <c r="C203" s="185"/>
    </row>
    <row r="204" spans="1:3" ht="22.5" customHeight="1" x14ac:dyDescent="0.35">
      <c r="A204" s="386"/>
      <c r="B204" s="178" t="s">
        <v>387</v>
      </c>
      <c r="C204" s="186"/>
    </row>
    <row r="205" spans="1:3" ht="22.5" customHeight="1" x14ac:dyDescent="0.35">
      <c r="A205" s="381" t="s">
        <v>60</v>
      </c>
      <c r="B205" s="168" t="s">
        <v>66</v>
      </c>
      <c r="C205" s="147"/>
    </row>
    <row r="206" spans="1:3" ht="22.5" customHeight="1" x14ac:dyDescent="0.35">
      <c r="A206" s="385"/>
      <c r="B206" s="174" t="s">
        <v>437</v>
      </c>
      <c r="C206" s="139"/>
    </row>
    <row r="207" spans="1:3" ht="39" customHeight="1" x14ac:dyDescent="0.35">
      <c r="A207" s="385"/>
      <c r="B207" s="140" t="s">
        <v>438</v>
      </c>
      <c r="C207" s="139"/>
    </row>
    <row r="208" spans="1:3" ht="22.5" customHeight="1" x14ac:dyDescent="0.35">
      <c r="A208" s="385"/>
      <c r="B208" s="176" t="s">
        <v>380</v>
      </c>
      <c r="C208" s="185"/>
    </row>
    <row r="209" spans="1:3" ht="22.5" customHeight="1" x14ac:dyDescent="0.35">
      <c r="A209" s="386"/>
      <c r="B209" s="178" t="s">
        <v>387</v>
      </c>
      <c r="C209" s="186"/>
    </row>
    <row r="210" spans="1:3" ht="22.5" customHeight="1" x14ac:dyDescent="0.35">
      <c r="A210" s="393" t="s">
        <v>61</v>
      </c>
      <c r="B210" s="243" t="s">
        <v>99</v>
      </c>
      <c r="C210" s="147"/>
    </row>
    <row r="211" spans="1:3" ht="22.5" customHeight="1" x14ac:dyDescent="0.35">
      <c r="A211" s="394" t="s">
        <v>62</v>
      </c>
      <c r="B211" s="245" t="s">
        <v>269</v>
      </c>
      <c r="C211" s="147"/>
    </row>
    <row r="212" spans="1:3" ht="22.5" customHeight="1" x14ac:dyDescent="0.35">
      <c r="A212" s="385"/>
      <c r="B212" s="154" t="s">
        <v>437</v>
      </c>
      <c r="C212" s="139"/>
    </row>
    <row r="213" spans="1:3" ht="78.25" customHeight="1" x14ac:dyDescent="0.35">
      <c r="A213" s="385"/>
      <c r="B213" s="31" t="s">
        <v>584</v>
      </c>
      <c r="C213" s="139"/>
    </row>
    <row r="214" spans="1:3" ht="22.5" customHeight="1" x14ac:dyDescent="0.35">
      <c r="A214" s="385"/>
      <c r="B214" s="157" t="s">
        <v>380</v>
      </c>
      <c r="C214" s="139"/>
    </row>
    <row r="215" spans="1:3" ht="22.5" customHeight="1" x14ac:dyDescent="0.35">
      <c r="A215" s="386"/>
      <c r="B215" s="246" t="s">
        <v>387</v>
      </c>
      <c r="C215" s="139"/>
    </row>
    <row r="216" spans="1:3" ht="22.5" customHeight="1" x14ac:dyDescent="0.35">
      <c r="A216" s="394" t="s">
        <v>63</v>
      </c>
      <c r="B216" s="248" t="s">
        <v>273</v>
      </c>
      <c r="C216" s="147"/>
    </row>
    <row r="217" spans="1:3" ht="22.5" customHeight="1" x14ac:dyDescent="0.35">
      <c r="A217" s="385"/>
      <c r="B217" s="138" t="s">
        <v>588</v>
      </c>
      <c r="C217" s="139"/>
    </row>
    <row r="218" spans="1:3" ht="73.5" customHeight="1" x14ac:dyDescent="0.35">
      <c r="A218" s="385"/>
      <c r="B218" s="249" t="s">
        <v>591</v>
      </c>
      <c r="C218" s="139"/>
    </row>
    <row r="219" spans="1:3" ht="72.5" customHeight="1" x14ac:dyDescent="0.35">
      <c r="A219" s="385"/>
      <c r="B219" s="249" t="s">
        <v>590</v>
      </c>
      <c r="C219" s="139"/>
    </row>
    <row r="220" spans="1:3" ht="65.5" customHeight="1" x14ac:dyDescent="0.35">
      <c r="A220" s="385"/>
      <c r="B220" s="249" t="s">
        <v>589</v>
      </c>
      <c r="C220" s="139"/>
    </row>
    <row r="221" spans="1:3" ht="22.5" customHeight="1" x14ac:dyDescent="0.35">
      <c r="A221" s="385"/>
      <c r="B221" s="141" t="s">
        <v>419</v>
      </c>
      <c r="C221" s="139"/>
    </row>
    <row r="222" spans="1:3" ht="22.5" customHeight="1" x14ac:dyDescent="0.35">
      <c r="A222" s="385"/>
      <c r="B222" s="250" t="s">
        <v>387</v>
      </c>
      <c r="C222" s="169"/>
    </row>
    <row r="223" spans="1:3" ht="22.5" customHeight="1" x14ac:dyDescent="0.35">
      <c r="A223" s="395" t="s">
        <v>64</v>
      </c>
      <c r="B223" s="244" t="s">
        <v>278</v>
      </c>
      <c r="C223" s="220"/>
    </row>
    <row r="224" spans="1:3" ht="22.5" customHeight="1" x14ac:dyDescent="0.35">
      <c r="A224" s="385"/>
      <c r="B224" s="138" t="s">
        <v>592</v>
      </c>
      <c r="C224" s="139"/>
    </row>
    <row r="225" spans="1:3" ht="56.5" customHeight="1" x14ac:dyDescent="0.35">
      <c r="A225" s="396"/>
      <c r="B225" s="251" t="s">
        <v>812</v>
      </c>
      <c r="C225" s="220"/>
    </row>
    <row r="226" spans="1:3" ht="46.5" customHeight="1" x14ac:dyDescent="0.35">
      <c r="A226" s="396"/>
      <c r="B226" s="251" t="s">
        <v>801</v>
      </c>
      <c r="C226" s="220"/>
    </row>
    <row r="227" spans="1:3" ht="47.25" customHeight="1" x14ac:dyDescent="0.35">
      <c r="A227" s="396"/>
      <c r="B227" s="251" t="s">
        <v>593</v>
      </c>
      <c r="C227" s="220"/>
    </row>
    <row r="228" spans="1:3" ht="43" customHeight="1" x14ac:dyDescent="0.35">
      <c r="A228" s="396"/>
      <c r="B228" s="251" t="s">
        <v>594</v>
      </c>
      <c r="C228" s="220"/>
    </row>
    <row r="229" spans="1:3" ht="44.75" customHeight="1" x14ac:dyDescent="0.35">
      <c r="A229" s="396"/>
      <c r="B229" s="251" t="s">
        <v>803</v>
      </c>
      <c r="C229" s="220"/>
    </row>
    <row r="230" spans="1:3" ht="44" customHeight="1" x14ac:dyDescent="0.35">
      <c r="A230" s="396"/>
      <c r="B230" s="251" t="s">
        <v>595</v>
      </c>
      <c r="C230" s="220"/>
    </row>
    <row r="231" spans="1:3" ht="42" customHeight="1" x14ac:dyDescent="0.35">
      <c r="A231" s="396"/>
      <c r="B231" s="251" t="s">
        <v>804</v>
      </c>
      <c r="C231" s="220"/>
    </row>
    <row r="232" spans="1:3" ht="22.5" customHeight="1" x14ac:dyDescent="0.35">
      <c r="A232" s="396"/>
      <c r="B232" s="251" t="s">
        <v>596</v>
      </c>
      <c r="C232" s="220"/>
    </row>
    <row r="233" spans="1:3" ht="22.5" customHeight="1" x14ac:dyDescent="0.35">
      <c r="A233" s="396"/>
      <c r="B233" s="251" t="s">
        <v>597</v>
      </c>
      <c r="C233" s="220"/>
    </row>
    <row r="234" spans="1:3" ht="22.5" customHeight="1" x14ac:dyDescent="0.35">
      <c r="A234" s="396"/>
      <c r="B234" s="247" t="s">
        <v>598</v>
      </c>
      <c r="C234" s="220"/>
    </row>
    <row r="235" spans="1:3" ht="22.5" customHeight="1" x14ac:dyDescent="0.35">
      <c r="A235" s="396"/>
      <c r="B235" s="251" t="s">
        <v>599</v>
      </c>
      <c r="C235" s="220"/>
    </row>
    <row r="236" spans="1:3" ht="32.5" customHeight="1" x14ac:dyDescent="0.35">
      <c r="A236" s="396"/>
      <c r="B236" s="251" t="s">
        <v>600</v>
      </c>
      <c r="C236" s="220"/>
    </row>
    <row r="237" spans="1:3" ht="22.5" customHeight="1" x14ac:dyDescent="0.35">
      <c r="A237" s="385"/>
      <c r="B237" s="141" t="s">
        <v>441</v>
      </c>
      <c r="C237" s="139"/>
    </row>
    <row r="238" spans="1:3" ht="22.5" customHeight="1" x14ac:dyDescent="0.35">
      <c r="A238" s="385"/>
      <c r="B238" s="250" t="s">
        <v>387</v>
      </c>
      <c r="C238" s="169"/>
    </row>
    <row r="239" spans="1:3" ht="22.5" customHeight="1" x14ac:dyDescent="0.35">
      <c r="A239" s="397" t="s">
        <v>65</v>
      </c>
      <c r="B239" s="248" t="s">
        <v>299</v>
      </c>
      <c r="C239" s="147"/>
    </row>
    <row r="240" spans="1:3" ht="22.5" customHeight="1" x14ac:dyDescent="0.35">
      <c r="A240" s="385"/>
      <c r="B240" s="138" t="s">
        <v>588</v>
      </c>
      <c r="C240" s="139"/>
    </row>
    <row r="241" spans="1:3" ht="43.5" customHeight="1" x14ac:dyDescent="0.35">
      <c r="A241" s="396"/>
      <c r="B241" s="247" t="s">
        <v>309</v>
      </c>
      <c r="C241" s="220"/>
    </row>
    <row r="242" spans="1:3" ht="22.5" customHeight="1" x14ac:dyDescent="0.35">
      <c r="A242" s="385"/>
      <c r="B242" s="141" t="s">
        <v>419</v>
      </c>
      <c r="C242" s="139"/>
    </row>
    <row r="243" spans="1:3" ht="22.5" customHeight="1" x14ac:dyDescent="0.35">
      <c r="A243" s="386"/>
      <c r="B243" s="163" t="s">
        <v>387</v>
      </c>
      <c r="C243" s="169"/>
    </row>
    <row r="244" spans="1:3" s="110" customFormat="1" ht="21" customHeight="1" x14ac:dyDescent="0.35">
      <c r="A244" s="384" t="s">
        <v>67</v>
      </c>
      <c r="B244" s="150" t="s">
        <v>84</v>
      </c>
      <c r="C244" s="151"/>
    </row>
    <row r="245" spans="1:3" s="110" customFormat="1" ht="21" customHeight="1" x14ac:dyDescent="0.35">
      <c r="A245" s="486" t="s">
        <v>442</v>
      </c>
      <c r="B245" s="487"/>
      <c r="C245" s="488"/>
    </row>
    <row r="246" spans="1:3" s="110" customFormat="1" ht="25" customHeight="1" x14ac:dyDescent="0.35">
      <c r="A246" s="499" t="s">
        <v>443</v>
      </c>
      <c r="B246" s="500"/>
      <c r="C246" s="501"/>
    </row>
    <row r="247" spans="1:3" s="110" customFormat="1" ht="21" customHeight="1" x14ac:dyDescent="0.35">
      <c r="A247" s="502" t="s">
        <v>444</v>
      </c>
      <c r="B247" s="503"/>
      <c r="C247" s="504"/>
    </row>
    <row r="248" spans="1:3" s="110" customFormat="1" ht="21" customHeight="1" x14ac:dyDescent="0.35">
      <c r="A248" s="502" t="s">
        <v>445</v>
      </c>
      <c r="B248" s="503"/>
      <c r="C248" s="504"/>
    </row>
    <row r="249" spans="1:3" s="110" customFormat="1" ht="21" customHeight="1" x14ac:dyDescent="0.35">
      <c r="A249" s="502" t="s">
        <v>446</v>
      </c>
      <c r="B249" s="503"/>
      <c r="C249" s="504"/>
    </row>
    <row r="250" spans="1:3" s="110" customFormat="1" ht="21" customHeight="1" x14ac:dyDescent="0.35">
      <c r="A250" s="502" t="s">
        <v>447</v>
      </c>
      <c r="B250" s="503"/>
      <c r="C250" s="504"/>
    </row>
    <row r="251" spans="1:3" s="110" customFormat="1" ht="21" customHeight="1" x14ac:dyDescent="0.35">
      <c r="A251" s="502" t="s">
        <v>448</v>
      </c>
      <c r="B251" s="503"/>
      <c r="C251" s="504"/>
    </row>
    <row r="252" spans="1:3" s="110" customFormat="1" ht="32.75" customHeight="1" x14ac:dyDescent="0.35">
      <c r="A252" s="499" t="s">
        <v>449</v>
      </c>
      <c r="B252" s="500"/>
      <c r="C252" s="501"/>
    </row>
    <row r="253" spans="1:3" s="110" customFormat="1" ht="21" customHeight="1" x14ac:dyDescent="0.35">
      <c r="A253" s="392" t="s">
        <v>68</v>
      </c>
      <c r="B253" s="193" t="s">
        <v>450</v>
      </c>
      <c r="C253" s="147"/>
    </row>
    <row r="254" spans="1:3" s="110" customFormat="1" ht="21" customHeight="1" x14ac:dyDescent="0.35">
      <c r="A254" s="387"/>
      <c r="B254" s="154" t="s">
        <v>451</v>
      </c>
      <c r="C254" s="156"/>
    </row>
    <row r="255" spans="1:3" s="110" customFormat="1" ht="46.5" customHeight="1" x14ac:dyDescent="0.35">
      <c r="A255" s="382"/>
      <c r="B255" s="155" t="s">
        <v>452</v>
      </c>
      <c r="C255" s="145"/>
    </row>
    <row r="256" spans="1:3" s="110" customFormat="1" ht="20.25" customHeight="1" x14ac:dyDescent="0.35">
      <c r="A256" s="387"/>
      <c r="B256" s="191" t="s">
        <v>453</v>
      </c>
      <c r="C256" s="156"/>
    </row>
    <row r="257" spans="1:3" s="110" customFormat="1" ht="27.75" customHeight="1" x14ac:dyDescent="0.35">
      <c r="A257" s="388"/>
      <c r="B257" s="192" t="s">
        <v>381</v>
      </c>
      <c r="C257" s="194"/>
    </row>
    <row r="258" spans="1:3" s="110" customFormat="1" ht="27.75" customHeight="1" x14ac:dyDescent="0.35">
      <c r="A258" s="392">
        <v>9.02</v>
      </c>
      <c r="B258" s="193" t="s">
        <v>454</v>
      </c>
      <c r="C258" s="156"/>
    </row>
    <row r="259" spans="1:3" s="110" customFormat="1" ht="27.75" customHeight="1" x14ac:dyDescent="0.35">
      <c r="A259" s="387"/>
      <c r="B259" s="154" t="s">
        <v>451</v>
      </c>
      <c r="C259" s="156"/>
    </row>
    <row r="260" spans="1:3" s="110" customFormat="1" ht="27.75" customHeight="1" x14ac:dyDescent="0.35">
      <c r="A260" s="382"/>
      <c r="B260" s="155" t="s">
        <v>452</v>
      </c>
      <c r="C260" s="156"/>
    </row>
    <row r="261" spans="1:3" s="110" customFormat="1" ht="27.75" customHeight="1" x14ac:dyDescent="0.35">
      <c r="A261" s="387"/>
      <c r="B261" s="191" t="s">
        <v>453</v>
      </c>
      <c r="C261" s="156"/>
    </row>
    <row r="262" spans="1:3" s="110" customFormat="1" ht="27.75" customHeight="1" x14ac:dyDescent="0.35">
      <c r="A262" s="388"/>
      <c r="B262" s="192" t="s">
        <v>381</v>
      </c>
      <c r="C262" s="156"/>
    </row>
    <row r="263" spans="1:3" s="110" customFormat="1" ht="21.75" customHeight="1" x14ac:dyDescent="0.35">
      <c r="A263" s="391" t="s">
        <v>70</v>
      </c>
      <c r="B263" s="195" t="s">
        <v>455</v>
      </c>
      <c r="C263" s="196"/>
    </row>
    <row r="264" spans="1:3" s="110" customFormat="1" ht="21.75" customHeight="1" x14ac:dyDescent="0.35">
      <c r="A264" s="382"/>
      <c r="B264" s="154" t="s">
        <v>451</v>
      </c>
      <c r="C264" s="182"/>
    </row>
    <row r="265" spans="1:3" s="110" customFormat="1" ht="27" customHeight="1" x14ac:dyDescent="0.35">
      <c r="A265" s="382"/>
      <c r="B265" s="154" t="s">
        <v>456</v>
      </c>
      <c r="C265" s="182"/>
    </row>
    <row r="266" spans="1:3" s="110" customFormat="1" ht="21.75" customHeight="1" x14ac:dyDescent="0.35">
      <c r="A266" s="382"/>
      <c r="B266" s="191" t="s">
        <v>457</v>
      </c>
      <c r="C266" s="145"/>
    </row>
    <row r="267" spans="1:3" s="110" customFormat="1" ht="27" customHeight="1" x14ac:dyDescent="0.35">
      <c r="A267" s="383"/>
      <c r="B267" s="192" t="s">
        <v>381</v>
      </c>
      <c r="C267" s="188"/>
    </row>
    <row r="268" spans="1:3" s="110" customFormat="1" ht="27" customHeight="1" x14ac:dyDescent="0.35">
      <c r="A268" s="394" t="s">
        <v>71</v>
      </c>
      <c r="B268" s="195" t="s">
        <v>458</v>
      </c>
      <c r="C268" s="182"/>
    </row>
    <row r="269" spans="1:3" s="110" customFormat="1" ht="27" customHeight="1" x14ac:dyDescent="0.35">
      <c r="A269" s="382"/>
      <c r="B269" s="154" t="s">
        <v>451</v>
      </c>
      <c r="C269" s="182"/>
    </row>
    <row r="270" spans="1:3" s="110" customFormat="1" ht="27" customHeight="1" x14ac:dyDescent="0.35">
      <c r="A270" s="382"/>
      <c r="B270" s="154" t="s">
        <v>459</v>
      </c>
      <c r="C270" s="182"/>
    </row>
    <row r="271" spans="1:3" s="110" customFormat="1" ht="27" customHeight="1" x14ac:dyDescent="0.35">
      <c r="A271" s="382"/>
      <c r="B271" s="191" t="s">
        <v>457</v>
      </c>
      <c r="C271" s="182"/>
    </row>
    <row r="272" spans="1:3" s="110" customFormat="1" ht="27" customHeight="1" x14ac:dyDescent="0.35">
      <c r="A272" s="382"/>
      <c r="B272" s="155" t="s">
        <v>381</v>
      </c>
      <c r="C272" s="182"/>
    </row>
    <row r="273" spans="1:3" s="110" customFormat="1" ht="27" customHeight="1" x14ac:dyDescent="0.35">
      <c r="A273" s="394" t="s">
        <v>72</v>
      </c>
      <c r="B273" s="152" t="s">
        <v>460</v>
      </c>
      <c r="C273" s="181"/>
    </row>
    <row r="274" spans="1:3" s="110" customFormat="1" ht="27" customHeight="1" x14ac:dyDescent="0.35">
      <c r="A274" s="382"/>
      <c r="B274" s="154" t="s">
        <v>451</v>
      </c>
      <c r="C274" s="182"/>
    </row>
    <row r="275" spans="1:3" s="110" customFormat="1" ht="27" customHeight="1" x14ac:dyDescent="0.35">
      <c r="A275" s="382"/>
      <c r="B275" s="154" t="s">
        <v>461</v>
      </c>
      <c r="C275" s="182"/>
    </row>
    <row r="276" spans="1:3" s="110" customFormat="1" ht="27" customHeight="1" x14ac:dyDescent="0.35">
      <c r="A276" s="382"/>
      <c r="B276" s="191" t="s">
        <v>457</v>
      </c>
      <c r="C276" s="182"/>
    </row>
    <row r="277" spans="1:3" s="110" customFormat="1" ht="27" customHeight="1" x14ac:dyDescent="0.35">
      <c r="A277" s="383"/>
      <c r="B277" s="192" t="s">
        <v>381</v>
      </c>
      <c r="C277" s="188"/>
    </row>
    <row r="278" spans="1:3" s="110" customFormat="1" ht="21.75" customHeight="1" x14ac:dyDescent="0.35">
      <c r="A278" s="392">
        <v>9.06</v>
      </c>
      <c r="B278" s="197" t="s">
        <v>462</v>
      </c>
      <c r="C278" s="198"/>
    </row>
    <row r="279" spans="1:3" s="110" customFormat="1" ht="21.75" customHeight="1" x14ac:dyDescent="0.35">
      <c r="A279" s="385"/>
      <c r="B279" s="154" t="s">
        <v>463</v>
      </c>
      <c r="C279" s="156"/>
    </row>
    <row r="280" spans="1:3" s="110" customFormat="1" ht="29.25" customHeight="1" x14ac:dyDescent="0.35">
      <c r="A280" s="387"/>
      <c r="B280" s="154" t="s">
        <v>464</v>
      </c>
      <c r="C280" s="156"/>
    </row>
    <row r="281" spans="1:3" s="110" customFormat="1" ht="21.75" customHeight="1" x14ac:dyDescent="0.35">
      <c r="A281" s="387"/>
      <c r="B281" s="191" t="s">
        <v>441</v>
      </c>
      <c r="C281" s="156"/>
    </row>
    <row r="282" spans="1:3" s="110" customFormat="1" ht="21.75" customHeight="1" x14ac:dyDescent="0.35">
      <c r="A282" s="388"/>
      <c r="B282" s="192" t="s">
        <v>381</v>
      </c>
      <c r="C282" s="194"/>
    </row>
    <row r="283" spans="1:3" s="110" customFormat="1" ht="24" customHeight="1" x14ac:dyDescent="0.35">
      <c r="A283" s="392">
        <v>9.07</v>
      </c>
      <c r="B283" s="197" t="s">
        <v>465</v>
      </c>
      <c r="C283" s="198"/>
    </row>
    <row r="284" spans="1:3" s="110" customFormat="1" ht="21.75" customHeight="1" x14ac:dyDescent="0.35">
      <c r="A284" s="385"/>
      <c r="B284" s="154" t="s">
        <v>463</v>
      </c>
      <c r="C284" s="156"/>
    </row>
    <row r="285" spans="1:3" s="110" customFormat="1" ht="31.5" customHeight="1" x14ac:dyDescent="0.35">
      <c r="A285" s="387"/>
      <c r="B285" s="154" t="s">
        <v>466</v>
      </c>
      <c r="C285" s="156"/>
    </row>
    <row r="286" spans="1:3" s="110" customFormat="1" ht="21.75" customHeight="1" x14ac:dyDescent="0.35">
      <c r="A286" s="387"/>
      <c r="B286" s="191" t="s">
        <v>441</v>
      </c>
      <c r="C286" s="156"/>
    </row>
    <row r="287" spans="1:3" s="110" customFormat="1" ht="21.75" customHeight="1" x14ac:dyDescent="0.35">
      <c r="A287" s="388"/>
      <c r="B287" s="192" t="s">
        <v>381</v>
      </c>
      <c r="C287" s="194"/>
    </row>
    <row r="288" spans="1:3" s="110" customFormat="1" ht="21.75" customHeight="1" x14ac:dyDescent="0.35">
      <c r="A288" s="392">
        <v>9.08</v>
      </c>
      <c r="B288" s="199" t="s">
        <v>467</v>
      </c>
      <c r="C288" s="200"/>
    </row>
    <row r="289" spans="1:3" s="110" customFormat="1" ht="21.75" customHeight="1" x14ac:dyDescent="0.35">
      <c r="A289" s="387"/>
      <c r="B289" s="174" t="s">
        <v>468</v>
      </c>
      <c r="C289" s="177"/>
    </row>
    <row r="290" spans="1:3" s="110" customFormat="1" ht="36" customHeight="1" x14ac:dyDescent="0.35">
      <c r="A290" s="387"/>
      <c r="B290" s="140" t="s">
        <v>469</v>
      </c>
      <c r="C290" s="177"/>
    </row>
    <row r="291" spans="1:3" s="110" customFormat="1" ht="21.75" customHeight="1" x14ac:dyDescent="0.35">
      <c r="A291" s="387"/>
      <c r="B291" s="201" t="s">
        <v>441</v>
      </c>
      <c r="C291" s="202"/>
    </row>
    <row r="292" spans="1:3" s="110" customFormat="1" ht="22.5" customHeight="1" x14ac:dyDescent="0.35">
      <c r="A292" s="387"/>
      <c r="B292" s="140" t="s">
        <v>381</v>
      </c>
      <c r="C292" s="177"/>
    </row>
    <row r="293" spans="1:3" s="110" customFormat="1" ht="26.25" customHeight="1" x14ac:dyDescent="0.35">
      <c r="A293" s="392">
        <v>9.09</v>
      </c>
      <c r="B293" s="203" t="s">
        <v>470</v>
      </c>
      <c r="C293" s="198"/>
    </row>
    <row r="294" spans="1:3" s="110" customFormat="1" ht="21.75" customHeight="1" x14ac:dyDescent="0.35">
      <c r="A294" s="387"/>
      <c r="B294" s="154" t="s">
        <v>468</v>
      </c>
      <c r="C294" s="182"/>
    </row>
    <row r="295" spans="1:3" s="110" customFormat="1" ht="31.5" customHeight="1" x14ac:dyDescent="0.35">
      <c r="A295" s="387"/>
      <c r="B295" s="155" t="s">
        <v>471</v>
      </c>
      <c r="C295" s="182"/>
    </row>
    <row r="296" spans="1:3" s="110" customFormat="1" ht="21.75" customHeight="1" x14ac:dyDescent="0.35">
      <c r="A296" s="387"/>
      <c r="B296" s="191" t="s">
        <v>441</v>
      </c>
      <c r="C296" s="145"/>
    </row>
    <row r="297" spans="1:3" s="110" customFormat="1" ht="27" customHeight="1" x14ac:dyDescent="0.35">
      <c r="A297" s="388"/>
      <c r="B297" s="140" t="s">
        <v>381</v>
      </c>
      <c r="C297" s="188"/>
    </row>
    <row r="298" spans="1:3" s="110" customFormat="1" ht="21.75" customHeight="1" x14ac:dyDescent="0.35">
      <c r="A298" s="505" t="s">
        <v>472</v>
      </c>
      <c r="B298" s="506"/>
      <c r="C298" s="507"/>
    </row>
    <row r="299" spans="1:3" s="110" customFormat="1" ht="40.25" customHeight="1" x14ac:dyDescent="0.35">
      <c r="A299" s="480" t="s">
        <v>821</v>
      </c>
      <c r="B299" s="481"/>
      <c r="C299" s="482"/>
    </row>
    <row r="300" spans="1:3" s="110" customFormat="1" ht="21.75" customHeight="1" x14ac:dyDescent="0.35">
      <c r="A300" s="398"/>
      <c r="B300" s="205"/>
      <c r="C300" s="206"/>
    </row>
    <row r="301" spans="1:3" s="110" customFormat="1" ht="27" customHeight="1" x14ac:dyDescent="0.35">
      <c r="A301" s="483" t="s">
        <v>474</v>
      </c>
      <c r="B301" s="484"/>
      <c r="C301" s="485"/>
    </row>
    <row r="302" spans="1:3" s="110" customFormat="1" ht="21.75" customHeight="1" x14ac:dyDescent="0.35">
      <c r="A302" s="399" t="s">
        <v>77</v>
      </c>
      <c r="B302" s="171" t="s">
        <v>475</v>
      </c>
      <c r="C302" s="207"/>
    </row>
    <row r="303" spans="1:3" s="110" customFormat="1" ht="21.75" customHeight="1" x14ac:dyDescent="0.35">
      <c r="A303" s="382"/>
      <c r="B303" s="174" t="s">
        <v>476</v>
      </c>
      <c r="C303" s="177"/>
    </row>
    <row r="304" spans="1:3" s="110" customFormat="1" ht="93.5" customHeight="1" x14ac:dyDescent="0.35">
      <c r="A304" s="382"/>
      <c r="B304" s="140" t="s">
        <v>816</v>
      </c>
      <c r="C304" s="177"/>
    </row>
    <row r="305" spans="1:3" s="110" customFormat="1" ht="21.75" customHeight="1" x14ac:dyDescent="0.35">
      <c r="A305" s="382"/>
      <c r="B305" s="201" t="s">
        <v>441</v>
      </c>
      <c r="C305" s="202"/>
    </row>
    <row r="306" spans="1:3" s="110" customFormat="1" ht="24" customHeight="1" x14ac:dyDescent="0.35">
      <c r="A306" s="383"/>
      <c r="B306" s="190" t="s">
        <v>381</v>
      </c>
      <c r="C306" s="179"/>
    </row>
    <row r="307" spans="1:3" s="110" customFormat="1" ht="21.75" customHeight="1" x14ac:dyDescent="0.35">
      <c r="A307" s="392">
        <v>9.11</v>
      </c>
      <c r="B307" s="208" t="s">
        <v>478</v>
      </c>
      <c r="C307" s="209"/>
    </row>
    <row r="308" spans="1:3" s="110" customFormat="1" ht="21.75" customHeight="1" x14ac:dyDescent="0.35">
      <c r="A308" s="387"/>
      <c r="B308" s="154" t="s">
        <v>468</v>
      </c>
      <c r="C308" s="210"/>
    </row>
    <row r="309" spans="1:3" s="110" customFormat="1" ht="32.25" customHeight="1" x14ac:dyDescent="0.35">
      <c r="A309" s="387"/>
      <c r="B309" s="154" t="s">
        <v>479</v>
      </c>
      <c r="C309" s="210"/>
    </row>
    <row r="310" spans="1:3" s="110" customFormat="1" ht="21.75" customHeight="1" x14ac:dyDescent="0.35">
      <c r="A310" s="387"/>
      <c r="B310" s="191" t="s">
        <v>441</v>
      </c>
      <c r="C310" s="210"/>
    </row>
    <row r="311" spans="1:3" s="110" customFormat="1" ht="21.75" customHeight="1" x14ac:dyDescent="0.35">
      <c r="A311" s="388"/>
      <c r="B311" s="190" t="s">
        <v>381</v>
      </c>
      <c r="C311" s="211"/>
    </row>
    <row r="312" spans="1:3" s="110" customFormat="1" ht="21.75" customHeight="1" x14ac:dyDescent="0.35">
      <c r="A312" s="392">
        <v>9.1199999999999992</v>
      </c>
      <c r="B312" s="208" t="s">
        <v>480</v>
      </c>
      <c r="C312" s="209"/>
    </row>
    <row r="313" spans="1:3" s="110" customFormat="1" ht="21.75" customHeight="1" x14ac:dyDescent="0.35">
      <c r="A313" s="387"/>
      <c r="B313" s="154" t="s">
        <v>468</v>
      </c>
      <c r="C313" s="210"/>
    </row>
    <row r="314" spans="1:3" s="110" customFormat="1" ht="30" customHeight="1" x14ac:dyDescent="0.35">
      <c r="A314" s="387"/>
      <c r="B314" s="154" t="s">
        <v>481</v>
      </c>
      <c r="C314" s="210"/>
    </row>
    <row r="315" spans="1:3" s="110" customFormat="1" ht="21.75" customHeight="1" x14ac:dyDescent="0.35">
      <c r="A315" s="387"/>
      <c r="B315" s="191" t="s">
        <v>441</v>
      </c>
      <c r="C315" s="210"/>
    </row>
    <row r="316" spans="1:3" s="110" customFormat="1" ht="21.75" customHeight="1" x14ac:dyDescent="0.35">
      <c r="A316" s="388"/>
      <c r="B316" s="190" t="s">
        <v>381</v>
      </c>
      <c r="C316" s="211"/>
    </row>
    <row r="317" spans="1:3" s="110" customFormat="1" ht="21.75" customHeight="1" x14ac:dyDescent="0.35">
      <c r="A317" s="392">
        <v>9.1300000000000008</v>
      </c>
      <c r="B317" s="203" t="s">
        <v>482</v>
      </c>
      <c r="C317" s="209"/>
    </row>
    <row r="318" spans="1:3" s="110" customFormat="1" ht="21.75" customHeight="1" x14ac:dyDescent="0.35">
      <c r="A318" s="387"/>
      <c r="B318" s="154" t="s">
        <v>468</v>
      </c>
      <c r="C318" s="210"/>
    </row>
    <row r="319" spans="1:3" s="110" customFormat="1" ht="36.75" customHeight="1" x14ac:dyDescent="0.35">
      <c r="A319" s="387"/>
      <c r="B319" s="154" t="s">
        <v>483</v>
      </c>
      <c r="C319" s="210"/>
    </row>
    <row r="320" spans="1:3" s="110" customFormat="1" ht="21.75" customHeight="1" x14ac:dyDescent="0.35">
      <c r="A320" s="387"/>
      <c r="B320" s="191" t="s">
        <v>441</v>
      </c>
      <c r="C320" s="210"/>
    </row>
    <row r="321" spans="1:3" s="110" customFormat="1" ht="21.75" customHeight="1" x14ac:dyDescent="0.35">
      <c r="A321" s="388"/>
      <c r="B321" s="190" t="s">
        <v>381</v>
      </c>
      <c r="C321" s="211"/>
    </row>
    <row r="322" spans="1:3" s="110" customFormat="1" ht="24" customHeight="1" x14ac:dyDescent="0.35">
      <c r="A322" s="392">
        <v>9.14</v>
      </c>
      <c r="B322" s="203" t="s">
        <v>484</v>
      </c>
      <c r="C322" s="209"/>
    </row>
    <row r="323" spans="1:3" s="110" customFormat="1" ht="24" customHeight="1" x14ac:dyDescent="0.35">
      <c r="A323" s="387"/>
      <c r="B323" s="154" t="s">
        <v>468</v>
      </c>
      <c r="C323" s="210"/>
    </row>
    <row r="324" spans="1:3" s="110" customFormat="1" ht="24" customHeight="1" x14ac:dyDescent="0.35">
      <c r="A324" s="387"/>
      <c r="B324" s="154" t="s">
        <v>485</v>
      </c>
      <c r="C324" s="210"/>
    </row>
    <row r="325" spans="1:3" x14ac:dyDescent="0.35">
      <c r="A325" s="387"/>
      <c r="B325" s="191" t="s">
        <v>441</v>
      </c>
      <c r="C325" s="210"/>
    </row>
    <row r="326" spans="1:3" x14ac:dyDescent="0.35">
      <c r="A326" s="388"/>
      <c r="B326" s="190" t="s">
        <v>381</v>
      </c>
      <c r="C326" s="211"/>
    </row>
    <row r="327" spans="1:3" x14ac:dyDescent="0.35">
      <c r="A327" s="486" t="s">
        <v>486</v>
      </c>
      <c r="B327" s="487"/>
      <c r="C327" s="488"/>
    </row>
    <row r="328" spans="1:3" x14ac:dyDescent="0.35">
      <c r="A328" s="489" t="s">
        <v>476</v>
      </c>
      <c r="B328" s="490"/>
      <c r="C328" s="491"/>
    </row>
    <row r="329" spans="1:3" ht="113.5" customHeight="1" x14ac:dyDescent="0.35">
      <c r="A329" s="480" t="s">
        <v>487</v>
      </c>
      <c r="B329" s="481"/>
      <c r="C329" s="482"/>
    </row>
    <row r="330" spans="1:3" x14ac:dyDescent="0.35">
      <c r="A330" s="492" t="s">
        <v>488</v>
      </c>
      <c r="B330" s="493"/>
      <c r="C330" s="494"/>
    </row>
    <row r="331" spans="1:3" x14ac:dyDescent="0.35">
      <c r="A331" s="391" t="s">
        <v>86</v>
      </c>
      <c r="B331" s="212" t="s">
        <v>489</v>
      </c>
      <c r="C331" s="209"/>
    </row>
    <row r="332" spans="1:3" x14ac:dyDescent="0.35">
      <c r="A332" s="387"/>
      <c r="B332" s="154" t="s">
        <v>468</v>
      </c>
      <c r="C332" s="210"/>
    </row>
    <row r="333" spans="1:3" ht="29" x14ac:dyDescent="0.35">
      <c r="A333" s="387"/>
      <c r="B333" s="154" t="s">
        <v>490</v>
      </c>
      <c r="C333" s="210"/>
    </row>
    <row r="334" spans="1:3" x14ac:dyDescent="0.35">
      <c r="A334" s="387"/>
      <c r="B334" s="191" t="s">
        <v>441</v>
      </c>
      <c r="C334" s="210"/>
    </row>
    <row r="335" spans="1:3" x14ac:dyDescent="0.35">
      <c r="A335" s="388"/>
      <c r="B335" s="190" t="s">
        <v>381</v>
      </c>
      <c r="C335" s="211"/>
    </row>
    <row r="336" spans="1:3" x14ac:dyDescent="0.35">
      <c r="A336" s="391" t="s">
        <v>87</v>
      </c>
      <c r="B336" s="212" t="s">
        <v>491</v>
      </c>
      <c r="C336" s="209"/>
    </row>
    <row r="337" spans="1:3" x14ac:dyDescent="0.35">
      <c r="A337" s="387"/>
      <c r="B337" s="154" t="s">
        <v>468</v>
      </c>
      <c r="C337" s="210"/>
    </row>
    <row r="338" spans="1:3" ht="29" x14ac:dyDescent="0.35">
      <c r="A338" s="387"/>
      <c r="B338" s="154" t="s">
        <v>492</v>
      </c>
      <c r="C338" s="210"/>
    </row>
    <row r="339" spans="1:3" x14ac:dyDescent="0.35">
      <c r="A339" s="387"/>
      <c r="B339" s="191" t="s">
        <v>441</v>
      </c>
      <c r="C339" s="210"/>
    </row>
    <row r="340" spans="1:3" x14ac:dyDescent="0.35">
      <c r="A340" s="388"/>
      <c r="B340" s="190" t="s">
        <v>381</v>
      </c>
      <c r="C340" s="211"/>
    </row>
    <row r="341" spans="1:3" x14ac:dyDescent="0.35">
      <c r="A341" s="391" t="s">
        <v>88</v>
      </c>
      <c r="B341" s="212" t="s">
        <v>493</v>
      </c>
      <c r="C341" s="209"/>
    </row>
    <row r="342" spans="1:3" x14ac:dyDescent="0.35">
      <c r="A342" s="387"/>
      <c r="B342" s="154" t="s">
        <v>468</v>
      </c>
      <c r="C342" s="210"/>
    </row>
    <row r="343" spans="1:3" ht="29" x14ac:dyDescent="0.35">
      <c r="A343" s="387"/>
      <c r="B343" s="154" t="s">
        <v>494</v>
      </c>
      <c r="C343" s="210"/>
    </row>
    <row r="344" spans="1:3" x14ac:dyDescent="0.35">
      <c r="A344" s="387"/>
      <c r="B344" s="191" t="s">
        <v>441</v>
      </c>
      <c r="C344" s="210"/>
    </row>
    <row r="345" spans="1:3" x14ac:dyDescent="0.35">
      <c r="A345" s="388"/>
      <c r="B345" s="190" t="s">
        <v>381</v>
      </c>
      <c r="C345" s="211"/>
    </row>
    <row r="346" spans="1:3" x14ac:dyDescent="0.35">
      <c r="A346" s="391" t="s">
        <v>136</v>
      </c>
      <c r="B346" s="212" t="s">
        <v>495</v>
      </c>
      <c r="C346" s="209"/>
    </row>
    <row r="347" spans="1:3" x14ac:dyDescent="0.35">
      <c r="A347" s="387"/>
      <c r="B347" s="154" t="s">
        <v>468</v>
      </c>
      <c r="C347" s="210"/>
    </row>
    <row r="348" spans="1:3" ht="29" x14ac:dyDescent="0.35">
      <c r="A348" s="387"/>
      <c r="B348" s="154" t="s">
        <v>496</v>
      </c>
      <c r="C348" s="210"/>
    </row>
    <row r="349" spans="1:3" x14ac:dyDescent="0.35">
      <c r="A349" s="387"/>
      <c r="B349" s="191" t="s">
        <v>441</v>
      </c>
      <c r="C349" s="210"/>
    </row>
    <row r="350" spans="1:3" x14ac:dyDescent="0.35">
      <c r="A350" s="388"/>
      <c r="B350" s="190" t="s">
        <v>381</v>
      </c>
      <c r="C350" s="211"/>
    </row>
    <row r="351" spans="1:3" x14ac:dyDescent="0.35">
      <c r="A351" s="391" t="s">
        <v>137</v>
      </c>
      <c r="B351" s="212" t="s">
        <v>497</v>
      </c>
      <c r="C351" s="209"/>
    </row>
    <row r="352" spans="1:3" x14ac:dyDescent="0.35">
      <c r="A352" s="387"/>
      <c r="B352" s="154" t="s">
        <v>468</v>
      </c>
      <c r="C352" s="210"/>
    </row>
    <row r="353" spans="1:3" ht="23.5" customHeight="1" x14ac:dyDescent="0.35">
      <c r="A353" s="387"/>
      <c r="B353" s="154" t="s">
        <v>498</v>
      </c>
      <c r="C353" s="210"/>
    </row>
    <row r="354" spans="1:3" x14ac:dyDescent="0.35">
      <c r="A354" s="387"/>
      <c r="B354" s="191" t="s">
        <v>441</v>
      </c>
      <c r="C354" s="210"/>
    </row>
    <row r="355" spans="1:3" x14ac:dyDescent="0.35">
      <c r="A355" s="388"/>
      <c r="B355" s="190" t="s">
        <v>381</v>
      </c>
      <c r="C355" s="211"/>
    </row>
    <row r="356" spans="1:3" x14ac:dyDescent="0.35">
      <c r="A356" s="495" t="s">
        <v>499</v>
      </c>
      <c r="B356" s="496"/>
      <c r="C356" s="497"/>
    </row>
    <row r="357" spans="1:3" ht="48.5" customHeight="1" x14ac:dyDescent="0.35">
      <c r="A357" s="480" t="s">
        <v>500</v>
      </c>
      <c r="B357" s="481"/>
      <c r="C357" s="482"/>
    </row>
    <row r="358" spans="1:3" ht="30.5" customHeight="1" x14ac:dyDescent="0.35">
      <c r="A358" s="480" t="s">
        <v>501</v>
      </c>
      <c r="B358" s="481"/>
      <c r="C358" s="482"/>
    </row>
    <row r="359" spans="1:3" ht="39.75" customHeight="1" x14ac:dyDescent="0.35">
      <c r="A359" s="480" t="s">
        <v>502</v>
      </c>
      <c r="B359" s="481"/>
      <c r="C359" s="482"/>
    </row>
    <row r="360" spans="1:3" ht="43" customHeight="1" x14ac:dyDescent="0.35">
      <c r="A360" s="483" t="s">
        <v>503</v>
      </c>
      <c r="B360" s="484"/>
      <c r="C360" s="485"/>
    </row>
    <row r="361" spans="1:3" x14ac:dyDescent="0.35">
      <c r="A361" s="391" t="s">
        <v>138</v>
      </c>
      <c r="B361" s="171" t="s">
        <v>504</v>
      </c>
      <c r="C361" s="196"/>
    </row>
    <row r="362" spans="1:3" x14ac:dyDescent="0.35">
      <c r="A362" s="387"/>
      <c r="B362" s="174" t="s">
        <v>468</v>
      </c>
      <c r="C362" s="182"/>
    </row>
    <row r="363" spans="1:3" ht="29" x14ac:dyDescent="0.35">
      <c r="A363" s="385"/>
      <c r="B363" s="174" t="s">
        <v>505</v>
      </c>
      <c r="C363" s="182"/>
    </row>
    <row r="364" spans="1:3" x14ac:dyDescent="0.35">
      <c r="A364" s="387"/>
      <c r="B364" s="201" t="s">
        <v>441</v>
      </c>
      <c r="C364" s="145"/>
    </row>
    <row r="365" spans="1:3" x14ac:dyDescent="0.35">
      <c r="A365" s="388"/>
      <c r="B365" s="190" t="s">
        <v>381</v>
      </c>
      <c r="C365" s="188"/>
    </row>
    <row r="366" spans="1:3" x14ac:dyDescent="0.35">
      <c r="A366" s="391" t="s">
        <v>139</v>
      </c>
      <c r="B366" s="171" t="s">
        <v>506</v>
      </c>
      <c r="C366" s="198"/>
    </row>
    <row r="367" spans="1:3" x14ac:dyDescent="0.35">
      <c r="A367" s="387"/>
      <c r="B367" s="174" t="s">
        <v>468</v>
      </c>
      <c r="C367" s="156"/>
    </row>
    <row r="368" spans="1:3" ht="29" x14ac:dyDescent="0.35">
      <c r="A368" s="387"/>
      <c r="B368" s="174" t="s">
        <v>507</v>
      </c>
      <c r="C368" s="156"/>
    </row>
    <row r="369" spans="1:3" x14ac:dyDescent="0.35">
      <c r="A369" s="385"/>
      <c r="B369" s="201" t="s">
        <v>441</v>
      </c>
      <c r="C369" s="139"/>
    </row>
    <row r="370" spans="1:3" x14ac:dyDescent="0.35">
      <c r="A370" s="386"/>
      <c r="B370" s="190" t="s">
        <v>381</v>
      </c>
      <c r="C370" s="169"/>
    </row>
    <row r="371" spans="1:3" x14ac:dyDescent="0.35">
      <c r="A371" s="391" t="s">
        <v>140</v>
      </c>
      <c r="B371" s="171" t="s">
        <v>508</v>
      </c>
      <c r="C371" s="198"/>
    </row>
    <row r="372" spans="1:3" x14ac:dyDescent="0.35">
      <c r="A372" s="387"/>
      <c r="B372" s="174" t="s">
        <v>468</v>
      </c>
      <c r="C372" s="156"/>
    </row>
    <row r="373" spans="1:3" ht="29" x14ac:dyDescent="0.35">
      <c r="A373" s="387"/>
      <c r="B373" s="174" t="s">
        <v>509</v>
      </c>
      <c r="C373" s="156"/>
    </row>
    <row r="374" spans="1:3" x14ac:dyDescent="0.35">
      <c r="A374" s="387"/>
      <c r="B374" s="201" t="s">
        <v>441</v>
      </c>
      <c r="C374" s="156"/>
    </row>
    <row r="375" spans="1:3" x14ac:dyDescent="0.35">
      <c r="A375" s="387"/>
      <c r="B375" s="140" t="s">
        <v>381</v>
      </c>
      <c r="C375" s="156"/>
    </row>
    <row r="376" spans="1:3" x14ac:dyDescent="0.35">
      <c r="A376" s="391" t="s">
        <v>140</v>
      </c>
      <c r="B376" s="213" t="s">
        <v>510</v>
      </c>
      <c r="C376" s="198"/>
    </row>
    <row r="377" spans="1:3" x14ac:dyDescent="0.35">
      <c r="A377" s="387"/>
      <c r="B377" s="174" t="s">
        <v>468</v>
      </c>
      <c r="C377" s="156"/>
    </row>
    <row r="378" spans="1:3" ht="43.5" x14ac:dyDescent="0.35">
      <c r="A378" s="387"/>
      <c r="B378" s="214" t="s">
        <v>818</v>
      </c>
      <c r="C378" s="156"/>
    </row>
    <row r="379" spans="1:3" s="110" customFormat="1" ht="36.25" customHeight="1" x14ac:dyDescent="0.35">
      <c r="A379" s="387"/>
      <c r="B379" s="215" t="s">
        <v>512</v>
      </c>
      <c r="C379" s="156"/>
    </row>
    <row r="380" spans="1:3" s="110" customFormat="1" ht="33.5" customHeight="1" x14ac:dyDescent="0.35">
      <c r="A380" s="387"/>
      <c r="B380" s="215" t="s">
        <v>513</v>
      </c>
      <c r="C380" s="156"/>
    </row>
    <row r="381" spans="1:3" s="110" customFormat="1" ht="36.75" customHeight="1" x14ac:dyDescent="0.35">
      <c r="A381" s="24"/>
      <c r="B381" s="215" t="s">
        <v>514</v>
      </c>
      <c r="C381" s="216"/>
    </row>
    <row r="382" spans="1:3" s="110" customFormat="1" ht="37.25" customHeight="1" x14ac:dyDescent="0.35">
      <c r="A382" s="24"/>
      <c r="B382" s="214" t="s">
        <v>515</v>
      </c>
      <c r="C382" s="216"/>
    </row>
    <row r="383" spans="1:3" s="110" customFormat="1" ht="21.75" customHeight="1" x14ac:dyDescent="0.35">
      <c r="A383" s="24"/>
      <c r="B383" s="201" t="s">
        <v>441</v>
      </c>
      <c r="C383" s="216"/>
    </row>
    <row r="384" spans="1:3" s="110" customFormat="1" ht="21.4" customHeight="1" x14ac:dyDescent="0.35">
      <c r="A384" s="12"/>
      <c r="B384" s="190" t="s">
        <v>381</v>
      </c>
      <c r="C384" s="217"/>
    </row>
    <row r="385" spans="1:3" x14ac:dyDescent="0.35">
      <c r="A385" s="391" t="s">
        <v>141</v>
      </c>
      <c r="B385" s="203" t="s">
        <v>516</v>
      </c>
      <c r="C385" s="209"/>
    </row>
    <row r="386" spans="1:3" x14ac:dyDescent="0.35">
      <c r="A386" s="387"/>
      <c r="B386" s="154" t="s">
        <v>468</v>
      </c>
      <c r="C386" s="210"/>
    </row>
    <row r="387" spans="1:3" x14ac:dyDescent="0.35">
      <c r="A387" s="387"/>
      <c r="B387" s="154" t="s">
        <v>517</v>
      </c>
      <c r="C387" s="210"/>
    </row>
    <row r="388" spans="1:3" x14ac:dyDescent="0.35">
      <c r="A388" s="387"/>
      <c r="B388" s="191" t="s">
        <v>441</v>
      </c>
      <c r="C388" s="210"/>
    </row>
    <row r="389" spans="1:3" x14ac:dyDescent="0.35">
      <c r="A389" s="388"/>
      <c r="B389" s="190" t="s">
        <v>381</v>
      </c>
      <c r="C389" s="211"/>
    </row>
    <row r="390" spans="1:3" x14ac:dyDescent="0.35">
      <c r="A390" s="391" t="s">
        <v>518</v>
      </c>
      <c r="B390" s="203" t="s">
        <v>519</v>
      </c>
      <c r="C390" s="209"/>
    </row>
    <row r="391" spans="1:3" x14ac:dyDescent="0.35">
      <c r="A391" s="387"/>
      <c r="B391" s="154" t="s">
        <v>468</v>
      </c>
      <c r="C391" s="210"/>
    </row>
    <row r="392" spans="1:3" ht="104" x14ac:dyDescent="0.35">
      <c r="A392" s="387"/>
      <c r="B392" s="218" t="s">
        <v>520</v>
      </c>
      <c r="C392" s="210"/>
    </row>
    <row r="393" spans="1:3" x14ac:dyDescent="0.35">
      <c r="A393" s="387"/>
      <c r="B393" s="191" t="s">
        <v>441</v>
      </c>
      <c r="C393" s="210"/>
    </row>
    <row r="394" spans="1:3" s="110" customFormat="1" ht="21.75" customHeight="1" x14ac:dyDescent="0.35">
      <c r="A394" s="388"/>
      <c r="B394" s="190" t="s">
        <v>381</v>
      </c>
      <c r="C394" s="211"/>
    </row>
    <row r="395" spans="1:3" s="110" customFormat="1" ht="21.75" customHeight="1" x14ac:dyDescent="0.35">
      <c r="A395" s="392">
        <v>9.25</v>
      </c>
      <c r="B395" s="199" t="s">
        <v>521</v>
      </c>
      <c r="C395" s="198"/>
    </row>
    <row r="396" spans="1:3" s="110" customFormat="1" ht="21.75" customHeight="1" x14ac:dyDescent="0.35">
      <c r="A396" s="385"/>
      <c r="B396" s="174" t="s">
        <v>440</v>
      </c>
      <c r="C396" s="139"/>
    </row>
    <row r="397" spans="1:3" s="110" customFormat="1" ht="79.5" customHeight="1" x14ac:dyDescent="0.35">
      <c r="A397" s="385"/>
      <c r="B397" s="218" t="s">
        <v>522</v>
      </c>
      <c r="C397" s="139"/>
    </row>
    <row r="398" spans="1:3" s="110" customFormat="1" ht="21.75" customHeight="1" x14ac:dyDescent="0.35">
      <c r="A398" s="385"/>
      <c r="B398" s="201" t="s">
        <v>441</v>
      </c>
      <c r="C398" s="139"/>
    </row>
    <row r="399" spans="1:3" s="110" customFormat="1" ht="21.75" customHeight="1" x14ac:dyDescent="0.35">
      <c r="A399" s="386"/>
      <c r="B399" s="140" t="s">
        <v>381</v>
      </c>
      <c r="C399" s="169"/>
    </row>
    <row r="400" spans="1:3" x14ac:dyDescent="0.35">
      <c r="A400" s="400">
        <v>9.26</v>
      </c>
      <c r="B400" s="219" t="s">
        <v>523</v>
      </c>
      <c r="C400" s="200"/>
    </row>
    <row r="401" spans="1:3" x14ac:dyDescent="0.35">
      <c r="A401" s="396"/>
      <c r="B401" s="174" t="s">
        <v>440</v>
      </c>
      <c r="C401" s="220"/>
    </row>
    <row r="402" spans="1:3" ht="29" x14ac:dyDescent="0.35">
      <c r="A402" s="396"/>
      <c r="B402" s="221" t="s">
        <v>524</v>
      </c>
      <c r="C402" s="220"/>
    </row>
    <row r="403" spans="1:3" x14ac:dyDescent="0.35">
      <c r="A403" s="396"/>
      <c r="B403" s="201" t="s">
        <v>441</v>
      </c>
      <c r="C403" s="220"/>
    </row>
    <row r="404" spans="1:3" x14ac:dyDescent="0.35">
      <c r="A404" s="401"/>
      <c r="B404" s="190" t="s">
        <v>381</v>
      </c>
      <c r="C404" s="222"/>
    </row>
    <row r="405" spans="1:3" x14ac:dyDescent="0.35">
      <c r="A405" s="400">
        <v>9.27</v>
      </c>
      <c r="B405" s="213" t="s">
        <v>525</v>
      </c>
      <c r="C405" s="200"/>
    </row>
    <row r="406" spans="1:3" x14ac:dyDescent="0.35">
      <c r="A406" s="396"/>
      <c r="B406" s="174" t="s">
        <v>439</v>
      </c>
      <c r="C406" s="220"/>
    </row>
    <row r="407" spans="1:3" x14ac:dyDescent="0.35">
      <c r="A407" s="396"/>
      <c r="B407" s="223" t="s">
        <v>526</v>
      </c>
      <c r="C407" s="220"/>
    </row>
    <row r="408" spans="1:3" x14ac:dyDescent="0.35">
      <c r="A408" s="396"/>
      <c r="B408" s="201" t="s">
        <v>380</v>
      </c>
      <c r="C408" s="220"/>
    </row>
    <row r="409" spans="1:3" x14ac:dyDescent="0.35">
      <c r="A409" s="396"/>
      <c r="B409" s="140" t="s">
        <v>381</v>
      </c>
      <c r="C409" s="220"/>
    </row>
    <row r="410" spans="1:3" x14ac:dyDescent="0.35">
      <c r="A410" s="392">
        <v>9.2799999999999994</v>
      </c>
      <c r="B410" s="224" t="s">
        <v>527</v>
      </c>
      <c r="C410" s="198"/>
    </row>
    <row r="411" spans="1:3" x14ac:dyDescent="0.35">
      <c r="A411" s="385"/>
      <c r="B411" s="187" t="s">
        <v>417</v>
      </c>
      <c r="C411" s="139"/>
    </row>
    <row r="412" spans="1:3" ht="29" x14ac:dyDescent="0.35">
      <c r="A412" s="385"/>
      <c r="B412" s="225" t="s">
        <v>528</v>
      </c>
      <c r="C412" s="139"/>
    </row>
    <row r="413" spans="1:3" ht="29" x14ac:dyDescent="0.35">
      <c r="A413" s="385"/>
      <c r="B413" s="204" t="s">
        <v>529</v>
      </c>
      <c r="C413" s="139"/>
    </row>
    <row r="414" spans="1:3" ht="29" x14ac:dyDescent="0.35">
      <c r="A414" s="385"/>
      <c r="B414" s="204" t="s">
        <v>530</v>
      </c>
      <c r="C414" s="139"/>
    </row>
    <row r="415" spans="1:3" x14ac:dyDescent="0.35">
      <c r="A415" s="378"/>
      <c r="B415" s="204"/>
      <c r="C415" s="116"/>
    </row>
    <row r="416" spans="1:3" x14ac:dyDescent="0.35">
      <c r="A416" s="38"/>
      <c r="B416" s="226" t="s">
        <v>531</v>
      </c>
      <c r="C416" s="227"/>
    </row>
  </sheetData>
  <mergeCells count="21">
    <mergeCell ref="A358:C358"/>
    <mergeCell ref="A359:C359"/>
    <mergeCell ref="A360:C360"/>
    <mergeCell ref="A327:C327"/>
    <mergeCell ref="A328:C328"/>
    <mergeCell ref="A329:C329"/>
    <mergeCell ref="A330:C330"/>
    <mergeCell ref="A356:C356"/>
    <mergeCell ref="A357:C357"/>
    <mergeCell ref="A301:C301"/>
    <mergeCell ref="A1:C1"/>
    <mergeCell ref="A245:C245"/>
    <mergeCell ref="A246:C246"/>
    <mergeCell ref="A247:C247"/>
    <mergeCell ref="A248:C248"/>
    <mergeCell ref="A249:C249"/>
    <mergeCell ref="A250:C250"/>
    <mergeCell ref="A251:C251"/>
    <mergeCell ref="A252:C252"/>
    <mergeCell ref="A298:C298"/>
    <mergeCell ref="A299:C29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27BEA-D123-4058-A62E-2620453734ED}">
  <sheetPr>
    <tabColor theme="4"/>
  </sheetPr>
  <dimension ref="A1:F13"/>
  <sheetViews>
    <sheetView zoomScale="80" zoomScaleNormal="80" workbookViewId="0">
      <selection activeCell="B10" sqref="B10"/>
    </sheetView>
  </sheetViews>
  <sheetFormatPr baseColWidth="10" defaultColWidth="8.7265625" defaultRowHeight="14.5" x14ac:dyDescent="0.35"/>
  <cols>
    <col min="1" max="1" width="10.6328125" style="405" customWidth="1"/>
    <col min="2" max="2" width="52.6328125" customWidth="1"/>
    <col min="3" max="3" width="10.6328125" customWidth="1"/>
    <col min="4" max="4" width="10.6328125" style="405" customWidth="1"/>
    <col min="5" max="6" width="13.6328125" customWidth="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361</v>
      </c>
      <c r="B4" s="472"/>
      <c r="C4" s="472"/>
      <c r="D4" s="472"/>
      <c r="E4" s="472"/>
      <c r="F4" s="473"/>
    </row>
    <row r="5" spans="1:6" ht="40" customHeight="1" x14ac:dyDescent="0.35">
      <c r="A5" s="286" t="s">
        <v>0</v>
      </c>
      <c r="B5" s="287" t="s">
        <v>1</v>
      </c>
      <c r="C5" s="288" t="s">
        <v>16</v>
      </c>
      <c r="D5" s="287" t="s">
        <v>2</v>
      </c>
      <c r="E5" s="285" t="s">
        <v>14</v>
      </c>
      <c r="F5" s="285" t="s">
        <v>15</v>
      </c>
    </row>
    <row r="6" spans="1:6" ht="30" customHeight="1" x14ac:dyDescent="0.35">
      <c r="A6" s="289" t="s">
        <v>65</v>
      </c>
      <c r="B6" s="290" t="s">
        <v>299</v>
      </c>
      <c r="C6" s="291"/>
      <c r="D6" s="291"/>
      <c r="E6" s="293"/>
      <c r="F6" s="293"/>
    </row>
    <row r="7" spans="1:6" ht="78.5" customHeight="1" x14ac:dyDescent="0.35">
      <c r="A7" s="39" t="s">
        <v>300</v>
      </c>
      <c r="B7" s="82" t="s">
        <v>357</v>
      </c>
      <c r="C7" s="85" t="s">
        <v>216</v>
      </c>
      <c r="D7" s="419">
        <v>1</v>
      </c>
      <c r="E7" s="359"/>
      <c r="F7" s="360">
        <f t="shared" ref="F7:F12" si="0">D7*E7</f>
        <v>0</v>
      </c>
    </row>
    <row r="8" spans="1:6" ht="81" customHeight="1" x14ac:dyDescent="0.35">
      <c r="A8" s="39" t="s">
        <v>302</v>
      </c>
      <c r="B8" s="82" t="s">
        <v>358</v>
      </c>
      <c r="C8" s="85" t="s">
        <v>216</v>
      </c>
      <c r="D8" s="419">
        <v>1</v>
      </c>
      <c r="E8" s="359"/>
      <c r="F8" s="360">
        <f t="shared" si="0"/>
        <v>0</v>
      </c>
    </row>
    <row r="9" spans="1:6" ht="81" customHeight="1" x14ac:dyDescent="0.35">
      <c r="A9" s="39" t="s">
        <v>304</v>
      </c>
      <c r="B9" s="82" t="s">
        <v>809</v>
      </c>
      <c r="C9" s="85" t="s">
        <v>6</v>
      </c>
      <c r="D9" s="419">
        <v>90</v>
      </c>
      <c r="E9" s="359"/>
      <c r="F9" s="360">
        <f t="shared" si="0"/>
        <v>0</v>
      </c>
    </row>
    <row r="10" spans="1:6" ht="79.5" customHeight="1" x14ac:dyDescent="0.35">
      <c r="A10" s="39" t="s">
        <v>305</v>
      </c>
      <c r="B10" s="82" t="s">
        <v>822</v>
      </c>
      <c r="C10" s="85" t="s">
        <v>6</v>
      </c>
      <c r="D10" s="419">
        <v>90</v>
      </c>
      <c r="E10" s="359"/>
      <c r="F10" s="360">
        <f t="shared" si="0"/>
        <v>0</v>
      </c>
    </row>
    <row r="11" spans="1:6" ht="37.5" customHeight="1" x14ac:dyDescent="0.35">
      <c r="A11" s="39" t="s">
        <v>306</v>
      </c>
      <c r="B11" s="82" t="s">
        <v>307</v>
      </c>
      <c r="C11" s="85" t="s">
        <v>38</v>
      </c>
      <c r="D11" s="419">
        <v>65</v>
      </c>
      <c r="E11" s="359"/>
      <c r="F11" s="360">
        <f t="shared" si="0"/>
        <v>0</v>
      </c>
    </row>
    <row r="12" spans="1:6" ht="52" customHeight="1" x14ac:dyDescent="0.35">
      <c r="A12" s="39" t="s">
        <v>308</v>
      </c>
      <c r="B12" s="82" t="s">
        <v>309</v>
      </c>
      <c r="C12" s="85" t="s">
        <v>6</v>
      </c>
      <c r="D12" s="419">
        <v>24</v>
      </c>
      <c r="E12" s="359"/>
      <c r="F12" s="360">
        <f t="shared" si="0"/>
        <v>0</v>
      </c>
    </row>
    <row r="13" spans="1:6" ht="20" customHeight="1" x14ac:dyDescent="0.35">
      <c r="A13" s="478" t="s">
        <v>758</v>
      </c>
      <c r="B13" s="478"/>
      <c r="C13" s="478"/>
      <c r="D13" s="478"/>
      <c r="E13" s="478"/>
      <c r="F13" s="295">
        <f>SUM(F7:F12)</f>
        <v>0</v>
      </c>
    </row>
  </sheetData>
  <mergeCells count="5">
    <mergeCell ref="A13:E13"/>
    <mergeCell ref="A1:F1"/>
    <mergeCell ref="A3:F3"/>
    <mergeCell ref="A4:F4"/>
    <mergeCell ref="A2:F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A9464-E4C6-4591-B2B6-BC2E1D8A20C4}">
  <dimension ref="A1:C34"/>
  <sheetViews>
    <sheetView zoomScale="80" zoomScaleNormal="80" workbookViewId="0">
      <selection activeCell="B15" sqref="B15"/>
    </sheetView>
  </sheetViews>
  <sheetFormatPr baseColWidth="10" defaultColWidth="9.1796875" defaultRowHeight="14.5" x14ac:dyDescent="0.35"/>
  <cols>
    <col min="1" max="1" width="8.6328125" style="36" customWidth="1"/>
    <col min="2" max="2" width="80.6328125" style="115" customWidth="1"/>
    <col min="3" max="3" width="20.6328125" style="228" customWidth="1"/>
    <col min="4" max="16384" width="9.1796875" style="111"/>
  </cols>
  <sheetData>
    <row r="1" spans="1:3" s="110" customFormat="1" ht="40" customHeight="1" x14ac:dyDescent="0.35">
      <c r="A1" s="498" t="s">
        <v>366</v>
      </c>
      <c r="B1" s="498"/>
      <c r="C1" s="498"/>
    </row>
    <row r="2" spans="1:3" s="110" customFormat="1" ht="30" customHeight="1" x14ac:dyDescent="0.35">
      <c r="A2" s="365" t="s">
        <v>0</v>
      </c>
      <c r="B2" s="300" t="s">
        <v>1</v>
      </c>
      <c r="C2" s="302" t="s">
        <v>15</v>
      </c>
    </row>
    <row r="4" spans="1:3" ht="22.5" customHeight="1" x14ac:dyDescent="0.35">
      <c r="A4" s="397" t="s">
        <v>65</v>
      </c>
      <c r="B4" s="248" t="s">
        <v>299</v>
      </c>
      <c r="C4" s="147"/>
    </row>
    <row r="5" spans="1:3" ht="61.9" customHeight="1" x14ac:dyDescent="0.35">
      <c r="A5" s="395" t="s">
        <v>300</v>
      </c>
      <c r="B5" s="244" t="s">
        <v>357</v>
      </c>
      <c r="C5" s="220"/>
    </row>
    <row r="6" spans="1:3" ht="22.5" customHeight="1" x14ac:dyDescent="0.35">
      <c r="A6" s="385"/>
      <c r="B6" s="129" t="s">
        <v>592</v>
      </c>
      <c r="C6" s="139"/>
    </row>
    <row r="7" spans="1:3" ht="250.9" customHeight="1" x14ac:dyDescent="0.35">
      <c r="A7" s="396"/>
      <c r="B7" s="247" t="s">
        <v>641</v>
      </c>
      <c r="C7" s="220"/>
    </row>
    <row r="8" spans="1:3" ht="22.5" customHeight="1" x14ac:dyDescent="0.35">
      <c r="A8" s="385"/>
      <c r="B8" s="255" t="s">
        <v>441</v>
      </c>
      <c r="C8" s="139"/>
    </row>
    <row r="9" spans="1:3" ht="22.5" customHeight="1" x14ac:dyDescent="0.35">
      <c r="A9" s="386"/>
      <c r="B9" s="256" t="s">
        <v>387</v>
      </c>
      <c r="C9" s="169"/>
    </row>
    <row r="10" spans="1:3" ht="61.9" customHeight="1" x14ac:dyDescent="0.35">
      <c r="A10" s="395" t="s">
        <v>302</v>
      </c>
      <c r="B10" s="244" t="s">
        <v>642</v>
      </c>
      <c r="C10" s="220"/>
    </row>
    <row r="11" spans="1:3" ht="22.5" customHeight="1" x14ac:dyDescent="0.35">
      <c r="A11" s="385"/>
      <c r="B11" s="129" t="s">
        <v>592</v>
      </c>
      <c r="C11" s="139"/>
    </row>
    <row r="12" spans="1:3" ht="229.25" customHeight="1" x14ac:dyDescent="0.35">
      <c r="A12" s="396"/>
      <c r="B12" s="247" t="s">
        <v>643</v>
      </c>
      <c r="C12" s="220"/>
    </row>
    <row r="13" spans="1:3" ht="22.5" customHeight="1" x14ac:dyDescent="0.35">
      <c r="A13" s="385"/>
      <c r="B13" s="255" t="s">
        <v>441</v>
      </c>
      <c r="C13" s="139"/>
    </row>
    <row r="14" spans="1:3" ht="22.5" customHeight="1" x14ac:dyDescent="0.35">
      <c r="A14" s="386"/>
      <c r="B14" s="256" t="s">
        <v>387</v>
      </c>
      <c r="C14" s="169"/>
    </row>
    <row r="15" spans="1:3" ht="67.25" customHeight="1" x14ac:dyDescent="0.35">
      <c r="A15" s="395" t="s">
        <v>304</v>
      </c>
      <c r="B15" s="244" t="s">
        <v>644</v>
      </c>
      <c r="C15" s="220"/>
    </row>
    <row r="16" spans="1:3" ht="22.5" customHeight="1" x14ac:dyDescent="0.35">
      <c r="A16" s="385"/>
      <c r="B16" s="129" t="s">
        <v>588</v>
      </c>
      <c r="C16" s="139"/>
    </row>
    <row r="17" spans="1:3" ht="173.4" customHeight="1" x14ac:dyDescent="0.35">
      <c r="A17" s="396"/>
      <c r="B17" s="247" t="s">
        <v>645</v>
      </c>
      <c r="C17" s="220"/>
    </row>
    <row r="18" spans="1:3" ht="22.5" customHeight="1" x14ac:dyDescent="0.35">
      <c r="A18" s="385"/>
      <c r="B18" s="255" t="s">
        <v>419</v>
      </c>
      <c r="C18" s="139"/>
    </row>
    <row r="19" spans="1:3" ht="22.5" customHeight="1" x14ac:dyDescent="0.35">
      <c r="A19" s="386"/>
      <c r="B19" s="256" t="s">
        <v>387</v>
      </c>
      <c r="C19" s="169"/>
    </row>
    <row r="20" spans="1:3" ht="64.900000000000006" customHeight="1" x14ac:dyDescent="0.35">
      <c r="A20" s="395" t="s">
        <v>305</v>
      </c>
      <c r="B20" s="244" t="s">
        <v>646</v>
      </c>
      <c r="C20" s="220"/>
    </row>
    <row r="21" spans="1:3" ht="25.25" customHeight="1" x14ac:dyDescent="0.35">
      <c r="A21" s="385"/>
      <c r="B21" s="129" t="s">
        <v>588</v>
      </c>
      <c r="C21" s="139"/>
    </row>
    <row r="22" spans="1:3" ht="162" customHeight="1" x14ac:dyDescent="0.35">
      <c r="A22" s="396"/>
      <c r="B22" s="247" t="s">
        <v>647</v>
      </c>
      <c r="C22" s="220"/>
    </row>
    <row r="23" spans="1:3" ht="22.5" customHeight="1" x14ac:dyDescent="0.35">
      <c r="A23" s="385"/>
      <c r="B23" s="255" t="s">
        <v>419</v>
      </c>
      <c r="C23" s="139"/>
    </row>
    <row r="24" spans="1:3" ht="22.5" customHeight="1" x14ac:dyDescent="0.35">
      <c r="A24" s="386"/>
      <c r="B24" s="256" t="s">
        <v>387</v>
      </c>
      <c r="C24" s="169"/>
    </row>
    <row r="25" spans="1:3" ht="25.25" customHeight="1" x14ac:dyDescent="0.35">
      <c r="A25" s="395" t="s">
        <v>306</v>
      </c>
      <c r="B25" s="244" t="s">
        <v>307</v>
      </c>
      <c r="C25" s="220"/>
    </row>
    <row r="26" spans="1:3" ht="22.5" customHeight="1" x14ac:dyDescent="0.35">
      <c r="A26" s="385"/>
      <c r="B26" s="129" t="s">
        <v>430</v>
      </c>
      <c r="C26" s="139"/>
    </row>
    <row r="27" spans="1:3" ht="160.25" customHeight="1" x14ac:dyDescent="0.35">
      <c r="A27" s="396"/>
      <c r="B27" s="247" t="s">
        <v>648</v>
      </c>
      <c r="C27" s="220"/>
    </row>
    <row r="28" spans="1:3" ht="22.5" customHeight="1" x14ac:dyDescent="0.35">
      <c r="A28" s="385"/>
      <c r="B28" s="255" t="s">
        <v>431</v>
      </c>
      <c r="C28" s="139"/>
    </row>
    <row r="29" spans="1:3" ht="22.5" customHeight="1" x14ac:dyDescent="0.35">
      <c r="A29" s="386"/>
      <c r="B29" s="256" t="s">
        <v>387</v>
      </c>
      <c r="C29" s="169"/>
    </row>
    <row r="30" spans="1:3" ht="37.9" customHeight="1" x14ac:dyDescent="0.35">
      <c r="A30" s="395" t="s">
        <v>308</v>
      </c>
      <c r="B30" s="244" t="s">
        <v>309</v>
      </c>
      <c r="C30" s="220"/>
    </row>
    <row r="31" spans="1:3" ht="22.5" customHeight="1" x14ac:dyDescent="0.35">
      <c r="A31" s="385"/>
      <c r="B31" s="129" t="s">
        <v>588</v>
      </c>
      <c r="C31" s="139"/>
    </row>
    <row r="32" spans="1:3" ht="143.4" customHeight="1" x14ac:dyDescent="0.35">
      <c r="A32" s="396"/>
      <c r="B32" s="247" t="s">
        <v>649</v>
      </c>
      <c r="C32" s="220"/>
    </row>
    <row r="33" spans="1:3" ht="22.5" customHeight="1" x14ac:dyDescent="0.35">
      <c r="A33" s="385"/>
      <c r="B33" s="255" t="s">
        <v>419</v>
      </c>
      <c r="C33" s="139"/>
    </row>
    <row r="34" spans="1:3" ht="22.5" customHeight="1" x14ac:dyDescent="0.35">
      <c r="A34" s="386"/>
      <c r="B34" s="163" t="s">
        <v>387</v>
      </c>
      <c r="C34" s="169"/>
    </row>
  </sheetData>
  <mergeCells count="1">
    <mergeCell ref="A1:C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4"/>
  </sheetPr>
  <dimension ref="A1:F118"/>
  <sheetViews>
    <sheetView zoomScale="80" zoomScaleNormal="80" workbookViewId="0">
      <selection activeCell="G84" sqref="G84"/>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362</v>
      </c>
      <c r="B4" s="472"/>
      <c r="C4" s="472"/>
      <c r="D4" s="472"/>
      <c r="E4" s="472"/>
      <c r="F4" s="473"/>
    </row>
    <row r="5" spans="1:6" ht="40" customHeight="1" x14ac:dyDescent="0.35">
      <c r="A5" s="299" t="s">
        <v>0</v>
      </c>
      <c r="B5" s="300" t="s">
        <v>1</v>
      </c>
      <c r="C5" s="301" t="s">
        <v>16</v>
      </c>
      <c r="D5" s="300" t="s">
        <v>2</v>
      </c>
      <c r="E5" s="302" t="s">
        <v>14</v>
      </c>
      <c r="F5" s="302" t="s">
        <v>15</v>
      </c>
    </row>
    <row r="6" spans="1:6" ht="30" customHeight="1" x14ac:dyDescent="0.35">
      <c r="A6" s="289" t="s">
        <v>12</v>
      </c>
      <c r="B6" s="305" t="s">
        <v>10</v>
      </c>
      <c r="C6" s="298"/>
      <c r="D6" s="298"/>
      <c r="E6" s="298"/>
      <c r="F6" s="298"/>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3" t="s">
        <v>19</v>
      </c>
      <c r="B9" s="4" t="s">
        <v>9</v>
      </c>
      <c r="C9" s="12" t="s">
        <v>4</v>
      </c>
      <c r="D9" s="12">
        <v>63.69</v>
      </c>
      <c r="E9" s="53"/>
      <c r="F9" s="20">
        <f t="shared" ref="F9:F17" si="0">D9*E9</f>
        <v>0</v>
      </c>
    </row>
    <row r="10" spans="1:6" ht="20" customHeight="1" x14ac:dyDescent="0.35">
      <c r="A10" s="33" t="s">
        <v>20</v>
      </c>
      <c r="B10" s="2" t="s">
        <v>5</v>
      </c>
      <c r="C10" s="13" t="s">
        <v>4</v>
      </c>
      <c r="D10" s="12">
        <v>135.85</v>
      </c>
      <c r="E10" s="53"/>
      <c r="F10" s="20">
        <f t="shared" si="0"/>
        <v>0</v>
      </c>
    </row>
    <row r="11" spans="1:6" ht="18" customHeight="1" x14ac:dyDescent="0.35">
      <c r="A11" s="33" t="s">
        <v>21</v>
      </c>
      <c r="B11" s="11" t="s">
        <v>108</v>
      </c>
      <c r="C11" s="13" t="s">
        <v>4</v>
      </c>
      <c r="D11" s="12">
        <v>7.43</v>
      </c>
      <c r="E11" s="53"/>
      <c r="F11" s="20">
        <f t="shared" si="0"/>
        <v>0</v>
      </c>
    </row>
    <row r="12" spans="1:6" ht="32.15" customHeight="1" x14ac:dyDescent="0.35">
      <c r="A12" s="33" t="s">
        <v>22</v>
      </c>
      <c r="B12" s="11" t="s">
        <v>132</v>
      </c>
      <c r="C12" s="13" t="s">
        <v>4</v>
      </c>
      <c r="D12" s="12">
        <v>29.73</v>
      </c>
      <c r="E12" s="53"/>
      <c r="F12" s="20">
        <f t="shared" si="0"/>
        <v>0</v>
      </c>
    </row>
    <row r="13" spans="1:6" ht="18" customHeight="1" x14ac:dyDescent="0.35">
      <c r="A13" s="33" t="s">
        <v>23</v>
      </c>
      <c r="B13" s="2" t="s">
        <v>113</v>
      </c>
      <c r="C13" s="13" t="s">
        <v>4</v>
      </c>
      <c r="D13" s="12">
        <v>127.42</v>
      </c>
      <c r="E13" s="53"/>
      <c r="F13" s="20">
        <f t="shared" si="0"/>
        <v>0</v>
      </c>
    </row>
    <row r="14" spans="1:6" ht="32.15" customHeight="1" x14ac:dyDescent="0.35">
      <c r="A14" s="33" t="s">
        <v>24</v>
      </c>
      <c r="B14" s="11" t="s">
        <v>133</v>
      </c>
      <c r="C14" s="13" t="s">
        <v>4</v>
      </c>
      <c r="D14" s="12">
        <v>24.3</v>
      </c>
      <c r="E14" s="53"/>
      <c r="F14" s="20">
        <f t="shared" si="0"/>
        <v>0</v>
      </c>
    </row>
    <row r="15" spans="1:6" ht="32.15" customHeight="1" x14ac:dyDescent="0.35">
      <c r="A15" s="33" t="s">
        <v>25</v>
      </c>
      <c r="B15" s="11" t="s">
        <v>130</v>
      </c>
      <c r="C15" s="13" t="s">
        <v>4</v>
      </c>
      <c r="D15" s="12">
        <v>45.26</v>
      </c>
      <c r="E15" s="53"/>
      <c r="F15" s="20">
        <f t="shared" si="0"/>
        <v>0</v>
      </c>
    </row>
    <row r="16" spans="1:6" ht="32.15" customHeight="1" x14ac:dyDescent="0.35">
      <c r="A16" s="33" t="s">
        <v>26</v>
      </c>
      <c r="B16" s="16" t="s">
        <v>114</v>
      </c>
      <c r="C16" s="14" t="s">
        <v>4</v>
      </c>
      <c r="D16" s="12">
        <v>8.86</v>
      </c>
      <c r="E16" s="53"/>
      <c r="F16" s="20">
        <f t="shared" si="0"/>
        <v>0</v>
      </c>
    </row>
    <row r="17" spans="1:6" ht="18.5" customHeight="1" x14ac:dyDescent="0.35">
      <c r="A17" s="33" t="s">
        <v>27</v>
      </c>
      <c r="B17" s="21" t="s">
        <v>28</v>
      </c>
      <c r="C17" s="22" t="s">
        <v>3</v>
      </c>
      <c r="D17" s="24">
        <v>1</v>
      </c>
      <c r="E17" s="54"/>
      <c r="F17" s="45">
        <f t="shared" si="0"/>
        <v>0</v>
      </c>
    </row>
    <row r="18" spans="1:6" s="5" customFormat="1" ht="30" customHeight="1" x14ac:dyDescent="0.35">
      <c r="A18" s="466" t="s">
        <v>29</v>
      </c>
      <c r="B18" s="466"/>
      <c r="C18" s="466"/>
      <c r="D18" s="466"/>
      <c r="E18" s="466"/>
      <c r="F18" s="292">
        <f>SUM(F9:F17)</f>
        <v>0</v>
      </c>
    </row>
    <row r="19" spans="1:6" s="5" customFormat="1" ht="15" customHeight="1" x14ac:dyDescent="0.35">
      <c r="A19" s="10"/>
      <c r="B19" s="25"/>
      <c r="C19" s="10"/>
      <c r="D19" s="10"/>
      <c r="E19" s="10"/>
      <c r="F19" s="51"/>
    </row>
    <row r="20" spans="1:6" ht="30" customHeight="1" x14ac:dyDescent="0.35">
      <c r="A20" s="289" t="s">
        <v>30</v>
      </c>
      <c r="B20" s="290" t="s">
        <v>107</v>
      </c>
      <c r="C20" s="291"/>
      <c r="D20" s="291"/>
      <c r="E20" s="291"/>
      <c r="F20" s="291"/>
    </row>
    <row r="21" spans="1:6" ht="31" customHeight="1" x14ac:dyDescent="0.35">
      <c r="A21" s="33" t="s">
        <v>31</v>
      </c>
      <c r="B21" s="17" t="s">
        <v>117</v>
      </c>
      <c r="C21" s="12" t="s">
        <v>4</v>
      </c>
      <c r="D21" s="12">
        <v>82.51</v>
      </c>
      <c r="E21" s="53"/>
      <c r="F21" s="20">
        <f t="shared" ref="F21:F26" si="1">D21*E21</f>
        <v>0</v>
      </c>
    </row>
    <row r="22" spans="1:6" ht="34" customHeight="1" x14ac:dyDescent="0.35">
      <c r="A22" s="34" t="s">
        <v>32</v>
      </c>
      <c r="B22" s="18" t="s">
        <v>183</v>
      </c>
      <c r="C22" s="12" t="s">
        <v>7</v>
      </c>
      <c r="D22" s="12">
        <v>3.05</v>
      </c>
      <c r="E22" s="53"/>
      <c r="F22" s="20">
        <f t="shared" si="1"/>
        <v>0</v>
      </c>
    </row>
    <row r="23" spans="1:6" ht="32.15" customHeight="1" x14ac:dyDescent="0.35">
      <c r="A23" s="34" t="s">
        <v>33</v>
      </c>
      <c r="B23" s="18" t="s">
        <v>156</v>
      </c>
      <c r="C23" s="13" t="s">
        <v>4</v>
      </c>
      <c r="D23" s="12">
        <v>9.7200000000000006</v>
      </c>
      <c r="E23" s="53"/>
      <c r="F23" s="20">
        <f t="shared" si="1"/>
        <v>0</v>
      </c>
    </row>
    <row r="24" spans="1:6" ht="32.15" customHeight="1" x14ac:dyDescent="0.35">
      <c r="A24" s="34" t="s">
        <v>34</v>
      </c>
      <c r="B24" s="18" t="s">
        <v>157</v>
      </c>
      <c r="C24" s="13" t="s">
        <v>4</v>
      </c>
      <c r="D24" s="12">
        <v>4.0999999999999996</v>
      </c>
      <c r="E24" s="53"/>
      <c r="F24" s="20">
        <f t="shared" si="1"/>
        <v>0</v>
      </c>
    </row>
    <row r="25" spans="1:6" ht="32.15" customHeight="1" x14ac:dyDescent="0.35">
      <c r="A25" s="34" t="s">
        <v>35</v>
      </c>
      <c r="B25" s="7" t="s">
        <v>186</v>
      </c>
      <c r="C25" s="13" t="s">
        <v>4</v>
      </c>
      <c r="D25" s="12">
        <v>13.53</v>
      </c>
      <c r="E25" s="53"/>
      <c r="F25" s="20">
        <f t="shared" si="1"/>
        <v>0</v>
      </c>
    </row>
    <row r="26" spans="1:6" ht="32.15" customHeight="1" x14ac:dyDescent="0.35">
      <c r="A26" s="34" t="s">
        <v>36</v>
      </c>
      <c r="B26" s="18" t="s">
        <v>158</v>
      </c>
      <c r="C26" s="14" t="s">
        <v>7</v>
      </c>
      <c r="D26" s="24">
        <v>1100</v>
      </c>
      <c r="E26" s="54"/>
      <c r="F26" s="45">
        <f t="shared" si="1"/>
        <v>0</v>
      </c>
    </row>
    <row r="27" spans="1:6" s="5" customFormat="1" ht="30" customHeight="1" x14ac:dyDescent="0.35">
      <c r="A27" s="466" t="s">
        <v>106</v>
      </c>
      <c r="B27" s="466"/>
      <c r="C27" s="466"/>
      <c r="D27" s="466"/>
      <c r="E27" s="466"/>
      <c r="F27" s="294">
        <f>SUM(F21:F26)</f>
        <v>0</v>
      </c>
    </row>
    <row r="28" spans="1:6" s="5" customFormat="1" ht="15" customHeight="1" x14ac:dyDescent="0.35">
      <c r="A28" s="36"/>
      <c r="B28" s="1"/>
      <c r="C28" s="15"/>
      <c r="D28" s="15"/>
      <c r="E28" s="46"/>
      <c r="F28" s="46"/>
    </row>
    <row r="29" spans="1:6" ht="30" customHeight="1" x14ac:dyDescent="0.35">
      <c r="A29" s="289" t="s">
        <v>39</v>
      </c>
      <c r="B29" s="290" t="s">
        <v>105</v>
      </c>
      <c r="C29" s="291"/>
      <c r="D29" s="291"/>
      <c r="E29" s="291"/>
      <c r="F29" s="291"/>
    </row>
    <row r="30" spans="1:6" ht="18" customHeight="1" x14ac:dyDescent="0.35">
      <c r="A30" s="33" t="s">
        <v>40</v>
      </c>
      <c r="B30" s="3" t="s">
        <v>118</v>
      </c>
      <c r="C30" s="12" t="s">
        <v>6</v>
      </c>
      <c r="D30" s="12">
        <v>1360</v>
      </c>
      <c r="E30" s="53"/>
      <c r="F30" s="20">
        <f>D30*E30</f>
        <v>0</v>
      </c>
    </row>
    <row r="31" spans="1:6" ht="18" customHeight="1" x14ac:dyDescent="0.35">
      <c r="A31" s="34" t="s">
        <v>41</v>
      </c>
      <c r="B31" s="8" t="s">
        <v>119</v>
      </c>
      <c r="C31" s="13" t="s">
        <v>6</v>
      </c>
      <c r="D31" s="12">
        <v>1570</v>
      </c>
      <c r="E31" s="53"/>
      <c r="F31" s="20">
        <f>D31*E31</f>
        <v>0</v>
      </c>
    </row>
    <row r="32" spans="1:6" ht="18" customHeight="1" x14ac:dyDescent="0.35">
      <c r="A32" s="34" t="s">
        <v>42</v>
      </c>
      <c r="B32" s="7" t="s">
        <v>109</v>
      </c>
      <c r="C32" s="13" t="s">
        <v>7</v>
      </c>
      <c r="D32" s="12">
        <v>577</v>
      </c>
      <c r="E32" s="53"/>
      <c r="F32" s="20">
        <f>D32*E32</f>
        <v>0</v>
      </c>
    </row>
    <row r="33" spans="1:6" ht="18" customHeight="1" x14ac:dyDescent="0.35">
      <c r="A33" s="34" t="s">
        <v>43</v>
      </c>
      <c r="B33" s="7" t="s">
        <v>173</v>
      </c>
      <c r="C33" s="13" t="s">
        <v>6</v>
      </c>
      <c r="D33" s="12">
        <v>100</v>
      </c>
      <c r="E33" s="53"/>
      <c r="F33" s="20">
        <f t="shared" ref="F33:F34" si="2">D33*E33</f>
        <v>0</v>
      </c>
    </row>
    <row r="34" spans="1:6" ht="18" customHeight="1" x14ac:dyDescent="0.35">
      <c r="A34" s="34" t="s">
        <v>143</v>
      </c>
      <c r="B34" s="7" t="s">
        <v>142</v>
      </c>
      <c r="C34" s="13" t="s">
        <v>6</v>
      </c>
      <c r="D34" s="12">
        <v>99</v>
      </c>
      <c r="E34" s="53"/>
      <c r="F34" s="20">
        <f t="shared" si="2"/>
        <v>0</v>
      </c>
    </row>
    <row r="35" spans="1:6" s="31" customFormat="1" ht="32.15" customHeight="1" x14ac:dyDescent="0.35">
      <c r="A35" s="34" t="s">
        <v>152</v>
      </c>
      <c r="B35" s="7" t="s">
        <v>170</v>
      </c>
      <c r="C35" s="32" t="s">
        <v>7</v>
      </c>
      <c r="D35" s="29">
        <v>535.57000000000005</v>
      </c>
      <c r="E35" s="57"/>
      <c r="F35" s="50">
        <f>D35*E35</f>
        <v>0</v>
      </c>
    </row>
    <row r="36" spans="1:6" ht="30" customHeight="1" x14ac:dyDescent="0.35">
      <c r="A36" s="518" t="s">
        <v>104</v>
      </c>
      <c r="B36" s="519"/>
      <c r="C36" s="519"/>
      <c r="D36" s="519"/>
      <c r="E36" s="520"/>
      <c r="F36" s="296">
        <f>SUM(F30:F35)</f>
        <v>0</v>
      </c>
    </row>
    <row r="37" spans="1:6" ht="15" customHeight="1" x14ac:dyDescent="0.35">
      <c r="A37" s="36"/>
      <c r="E37" s="46"/>
      <c r="F37" s="46"/>
    </row>
    <row r="38" spans="1:6" ht="30" customHeight="1" x14ac:dyDescent="0.35">
      <c r="A38" s="289" t="s">
        <v>44</v>
      </c>
      <c r="B38" s="290" t="s">
        <v>103</v>
      </c>
      <c r="C38" s="291"/>
      <c r="D38" s="291"/>
      <c r="E38" s="291"/>
      <c r="F38" s="291"/>
    </row>
    <row r="39" spans="1:6" ht="29" customHeight="1" x14ac:dyDescent="0.35">
      <c r="A39" s="39" t="s">
        <v>45</v>
      </c>
      <c r="B39" s="11" t="s">
        <v>640</v>
      </c>
      <c r="C39" s="13" t="s">
        <v>7</v>
      </c>
      <c r="D39" s="13">
        <v>138.24</v>
      </c>
      <c r="E39" s="55"/>
      <c r="F39" s="48">
        <f t="shared" ref="F39:F40" si="3">D39*E39</f>
        <v>0</v>
      </c>
    </row>
    <row r="40" spans="1:6" ht="18" customHeight="1" x14ac:dyDescent="0.35">
      <c r="A40" s="39" t="s">
        <v>154</v>
      </c>
      <c r="B40" s="6" t="s">
        <v>122</v>
      </c>
      <c r="C40" s="14" t="s">
        <v>7</v>
      </c>
      <c r="D40" s="13">
        <v>64.8</v>
      </c>
      <c r="E40" s="55"/>
      <c r="F40" s="48">
        <f t="shared" si="3"/>
        <v>0</v>
      </c>
    </row>
    <row r="41" spans="1:6" s="5" customFormat="1" ht="30" customHeight="1" x14ac:dyDescent="0.35">
      <c r="A41" s="466" t="s">
        <v>102</v>
      </c>
      <c r="B41" s="466"/>
      <c r="C41" s="466"/>
      <c r="D41" s="466"/>
      <c r="E41" s="466"/>
      <c r="F41" s="294">
        <f>SUM(F39:F40)</f>
        <v>0</v>
      </c>
    </row>
    <row r="42" spans="1:6" ht="15" customHeight="1" x14ac:dyDescent="0.35">
      <c r="A42" s="36"/>
      <c r="E42" s="46"/>
      <c r="F42" s="46"/>
    </row>
    <row r="43" spans="1:6" ht="30" customHeight="1" x14ac:dyDescent="0.35">
      <c r="A43" s="289" t="s">
        <v>47</v>
      </c>
      <c r="B43" s="290" t="s">
        <v>48</v>
      </c>
      <c r="C43" s="291"/>
      <c r="D43" s="291"/>
      <c r="E43" s="291"/>
      <c r="F43" s="291"/>
    </row>
    <row r="44" spans="1:6" ht="18" customHeight="1" x14ac:dyDescent="0.35">
      <c r="A44" s="38" t="s">
        <v>49</v>
      </c>
      <c r="B44" s="2" t="s">
        <v>620</v>
      </c>
      <c r="C44" s="13" t="s">
        <v>38</v>
      </c>
      <c r="D44" s="12">
        <v>6</v>
      </c>
      <c r="E44" s="55"/>
      <c r="F44" s="20">
        <f>D44*E44</f>
        <v>0</v>
      </c>
    </row>
    <row r="45" spans="1:6" ht="18" customHeight="1" x14ac:dyDescent="0.35">
      <c r="A45" s="38" t="s">
        <v>50</v>
      </c>
      <c r="B45" s="2" t="s">
        <v>125</v>
      </c>
      <c r="C45" s="13" t="s">
        <v>38</v>
      </c>
      <c r="D45" s="13">
        <v>12</v>
      </c>
      <c r="E45" s="56"/>
      <c r="F45" s="48">
        <f>D45*E45</f>
        <v>0</v>
      </c>
    </row>
    <row r="46" spans="1:6" ht="18" customHeight="1" x14ac:dyDescent="0.35">
      <c r="A46" s="38" t="s">
        <v>51</v>
      </c>
      <c r="B46" s="6" t="s">
        <v>260</v>
      </c>
      <c r="C46" s="13" t="s">
        <v>38</v>
      </c>
      <c r="D46" s="13">
        <v>22</v>
      </c>
      <c r="E46" s="56"/>
      <c r="F46" s="48">
        <f t="shared" ref="F46:F47" si="4">D46*E46</f>
        <v>0</v>
      </c>
    </row>
    <row r="47" spans="1:6" ht="18" customHeight="1" x14ac:dyDescent="0.35">
      <c r="A47" s="38" t="s">
        <v>52</v>
      </c>
      <c r="B47" s="6" t="s">
        <v>261</v>
      </c>
      <c r="C47" s="13" t="s">
        <v>38</v>
      </c>
      <c r="D47" s="13">
        <v>1</v>
      </c>
      <c r="E47" s="56"/>
      <c r="F47" s="48">
        <f t="shared" si="4"/>
        <v>0</v>
      </c>
    </row>
    <row r="48" spans="1:6" ht="30" customHeight="1" x14ac:dyDescent="0.35">
      <c r="A48" s="466" t="s">
        <v>56</v>
      </c>
      <c r="B48" s="466"/>
      <c r="C48" s="466"/>
      <c r="D48" s="466"/>
      <c r="E48" s="466"/>
      <c r="F48" s="294">
        <f>SUM(F44:F47)</f>
        <v>0</v>
      </c>
    </row>
    <row r="49" spans="1:6" ht="15" customHeight="1" x14ac:dyDescent="0.35"/>
    <row r="50" spans="1:6" ht="30" customHeight="1" x14ac:dyDescent="0.35">
      <c r="A50" s="289" t="s">
        <v>57</v>
      </c>
      <c r="B50" s="290" t="s">
        <v>101</v>
      </c>
      <c r="C50" s="291"/>
      <c r="D50" s="291"/>
      <c r="E50" s="291"/>
      <c r="F50" s="291"/>
    </row>
    <row r="51" spans="1:6" ht="32.15" customHeight="1" x14ac:dyDescent="0.35">
      <c r="A51" s="33" t="s">
        <v>58</v>
      </c>
      <c r="B51" s="19" t="s">
        <v>110</v>
      </c>
      <c r="C51" s="12" t="s">
        <v>7</v>
      </c>
      <c r="D51" s="12">
        <v>535.57000000000005</v>
      </c>
      <c r="E51" s="53"/>
      <c r="F51" s="20">
        <f>D51*E51</f>
        <v>0</v>
      </c>
    </row>
    <row r="52" spans="1:6" s="31" customFormat="1" ht="32.15" customHeight="1" x14ac:dyDescent="0.35">
      <c r="A52" s="33" t="s">
        <v>59</v>
      </c>
      <c r="B52" s="16" t="s">
        <v>111</v>
      </c>
      <c r="C52" s="30" t="s">
        <v>7</v>
      </c>
      <c r="D52" s="14">
        <v>1100</v>
      </c>
      <c r="E52" s="57"/>
      <c r="F52" s="50">
        <f>D52*E52</f>
        <v>0</v>
      </c>
    </row>
    <row r="53" spans="1:6" ht="18" customHeight="1" x14ac:dyDescent="0.35">
      <c r="A53" s="33" t="s">
        <v>60</v>
      </c>
      <c r="B53" s="6" t="s">
        <v>66</v>
      </c>
      <c r="C53" s="14" t="s">
        <v>8</v>
      </c>
      <c r="D53" s="14">
        <v>1</v>
      </c>
      <c r="E53" s="54"/>
      <c r="F53" s="45">
        <f>D53*E53</f>
        <v>0</v>
      </c>
    </row>
    <row r="54" spans="1:6" s="5" customFormat="1" ht="30" customHeight="1" x14ac:dyDescent="0.35">
      <c r="A54" s="466" t="s">
        <v>100</v>
      </c>
      <c r="B54" s="466"/>
      <c r="C54" s="466"/>
      <c r="D54" s="466"/>
      <c r="E54" s="466"/>
      <c r="F54" s="294">
        <f>SUM(F51:F53)</f>
        <v>0</v>
      </c>
    </row>
    <row r="55" spans="1:6" s="5" customFormat="1" ht="15" customHeight="1" x14ac:dyDescent="0.35">
      <c r="A55" s="36"/>
      <c r="B55" s="1"/>
      <c r="C55" s="15"/>
      <c r="D55" s="15"/>
      <c r="E55" s="46"/>
      <c r="F55" s="46"/>
    </row>
    <row r="56" spans="1:6" ht="30" customHeight="1" x14ac:dyDescent="0.35">
      <c r="A56" s="289" t="s">
        <v>61</v>
      </c>
      <c r="B56" s="290" t="s">
        <v>99</v>
      </c>
      <c r="C56" s="291"/>
      <c r="D56" s="291"/>
      <c r="E56" s="291"/>
      <c r="F56" s="291"/>
    </row>
    <row r="57" spans="1:6" ht="20" customHeight="1" x14ac:dyDescent="0.35">
      <c r="A57" s="289" t="s">
        <v>62</v>
      </c>
      <c r="B57" s="290" t="s">
        <v>269</v>
      </c>
      <c r="C57" s="291"/>
      <c r="D57" s="291"/>
      <c r="E57" s="293"/>
      <c r="F57" s="293"/>
    </row>
    <row r="58" spans="1:6" ht="112.5" customHeight="1" x14ac:dyDescent="0.35">
      <c r="A58" s="39" t="s">
        <v>270</v>
      </c>
      <c r="B58" s="11" t="s">
        <v>271</v>
      </c>
      <c r="C58" s="13" t="s">
        <v>8</v>
      </c>
      <c r="D58" s="13">
        <v>1</v>
      </c>
      <c r="E58" s="109"/>
      <c r="F58" s="84">
        <f t="shared" ref="F58" si="5">D58*E58</f>
        <v>0</v>
      </c>
    </row>
    <row r="59" spans="1:6" ht="20" customHeight="1" x14ac:dyDescent="0.35">
      <c r="A59" s="478" t="s">
        <v>272</v>
      </c>
      <c r="B59" s="478"/>
      <c r="C59" s="478"/>
      <c r="D59" s="478"/>
      <c r="E59" s="478"/>
      <c r="F59" s="295">
        <f>SUM(F58)</f>
        <v>0</v>
      </c>
    </row>
    <row r="60" spans="1:6" ht="20" customHeight="1" x14ac:dyDescent="0.35">
      <c r="A60" s="289" t="s">
        <v>63</v>
      </c>
      <c r="B60" s="290" t="s">
        <v>273</v>
      </c>
      <c r="C60" s="291"/>
      <c r="D60" s="291"/>
      <c r="E60" s="293"/>
      <c r="F60" s="293"/>
    </row>
    <row r="61" spans="1:6" ht="92.5" customHeight="1" x14ac:dyDescent="0.35">
      <c r="A61" s="39" t="s">
        <v>274</v>
      </c>
      <c r="B61" s="82" t="s">
        <v>791</v>
      </c>
      <c r="C61" s="85" t="s">
        <v>6</v>
      </c>
      <c r="D61" s="419">
        <v>50</v>
      </c>
      <c r="E61" s="359"/>
      <c r="F61" s="360">
        <f>D61*E61</f>
        <v>0</v>
      </c>
    </row>
    <row r="62" spans="1:6" ht="97" customHeight="1" x14ac:dyDescent="0.35">
      <c r="A62" s="39" t="s">
        <v>275</v>
      </c>
      <c r="B62" s="82" t="s">
        <v>790</v>
      </c>
      <c r="C62" s="85" t="s">
        <v>6</v>
      </c>
      <c r="D62" s="419">
        <v>50</v>
      </c>
      <c r="E62" s="359"/>
      <c r="F62" s="360">
        <f>D62*E62</f>
        <v>0</v>
      </c>
    </row>
    <row r="63" spans="1:6" ht="93" customHeight="1" x14ac:dyDescent="0.35">
      <c r="A63" s="39" t="s">
        <v>276</v>
      </c>
      <c r="B63" s="82" t="s">
        <v>792</v>
      </c>
      <c r="C63" s="85" t="s">
        <v>6</v>
      </c>
      <c r="D63" s="419">
        <v>120</v>
      </c>
      <c r="E63" s="359"/>
      <c r="F63" s="360">
        <f>D63*E63</f>
        <v>0</v>
      </c>
    </row>
    <row r="64" spans="1:6" ht="20" customHeight="1" x14ac:dyDescent="0.35">
      <c r="A64" s="478" t="s">
        <v>272</v>
      </c>
      <c r="B64" s="478"/>
      <c r="C64" s="478"/>
      <c r="D64" s="478"/>
      <c r="E64" s="478"/>
      <c r="F64" s="295">
        <f>SUM(F61:F63)</f>
        <v>0</v>
      </c>
    </row>
    <row r="65" spans="1:6" ht="20" customHeight="1" x14ac:dyDescent="0.35">
      <c r="A65" s="289" t="s">
        <v>64</v>
      </c>
      <c r="B65" s="290" t="s">
        <v>278</v>
      </c>
      <c r="C65" s="291"/>
      <c r="D65" s="291"/>
      <c r="E65" s="293"/>
      <c r="F65" s="293"/>
    </row>
    <row r="66" spans="1:6" ht="56" customHeight="1" x14ac:dyDescent="0.35">
      <c r="A66" s="39" t="s">
        <v>279</v>
      </c>
      <c r="B66" s="82" t="s">
        <v>813</v>
      </c>
      <c r="C66" s="85" t="s">
        <v>216</v>
      </c>
      <c r="D66" s="419">
        <v>2</v>
      </c>
      <c r="E66" s="359"/>
      <c r="F66" s="360">
        <f>D66*E66</f>
        <v>0</v>
      </c>
    </row>
    <row r="67" spans="1:6" ht="67.5" customHeight="1" x14ac:dyDescent="0.35">
      <c r="A67" s="39" t="s">
        <v>280</v>
      </c>
      <c r="B67" s="82" t="s">
        <v>839</v>
      </c>
      <c r="C67" s="85" t="s">
        <v>216</v>
      </c>
      <c r="D67" s="419">
        <v>4</v>
      </c>
      <c r="E67" s="359"/>
      <c r="F67" s="360">
        <f>D67*E67</f>
        <v>0</v>
      </c>
    </row>
    <row r="68" spans="1:6" ht="74" customHeight="1" x14ac:dyDescent="0.35">
      <c r="A68" s="39" t="s">
        <v>281</v>
      </c>
      <c r="B68" s="82" t="s">
        <v>823</v>
      </c>
      <c r="C68" s="85" t="s">
        <v>216</v>
      </c>
      <c r="D68" s="419">
        <v>2</v>
      </c>
      <c r="E68" s="359"/>
      <c r="F68" s="360">
        <f>D68*E68</f>
        <v>0</v>
      </c>
    </row>
    <row r="69" spans="1:6" ht="65" customHeight="1" x14ac:dyDescent="0.35">
      <c r="A69" s="39" t="s">
        <v>282</v>
      </c>
      <c r="B69" s="82" t="s">
        <v>283</v>
      </c>
      <c r="C69" s="85" t="s">
        <v>216</v>
      </c>
      <c r="D69" s="419">
        <v>1</v>
      </c>
      <c r="E69" s="359"/>
      <c r="F69" s="360">
        <f t="shared" ref="F69:F76" si="6">D69*E69</f>
        <v>0</v>
      </c>
    </row>
    <row r="70" spans="1:6" ht="67.5" customHeight="1" x14ac:dyDescent="0.35">
      <c r="A70" s="39" t="s">
        <v>284</v>
      </c>
      <c r="B70" s="82" t="s">
        <v>824</v>
      </c>
      <c r="C70" s="85" t="s">
        <v>216</v>
      </c>
      <c r="D70" s="419">
        <v>4</v>
      </c>
      <c r="E70" s="359"/>
      <c r="F70" s="360">
        <f t="shared" si="6"/>
        <v>0</v>
      </c>
    </row>
    <row r="71" spans="1:6" ht="64" customHeight="1" x14ac:dyDescent="0.35">
      <c r="A71" s="39" t="s">
        <v>285</v>
      </c>
      <c r="B71" s="82" t="s">
        <v>825</v>
      </c>
      <c r="C71" s="85" t="s">
        <v>216</v>
      </c>
      <c r="D71" s="419">
        <v>12</v>
      </c>
      <c r="E71" s="359"/>
      <c r="F71" s="360">
        <f t="shared" si="6"/>
        <v>0</v>
      </c>
    </row>
    <row r="72" spans="1:6" ht="92" customHeight="1" x14ac:dyDescent="0.35">
      <c r="A72" s="39" t="s">
        <v>287</v>
      </c>
      <c r="B72" s="82" t="s">
        <v>826</v>
      </c>
      <c r="C72" s="85" t="s">
        <v>216</v>
      </c>
      <c r="D72" s="419">
        <v>6</v>
      </c>
      <c r="E72" s="359"/>
      <c r="F72" s="360">
        <f t="shared" si="6"/>
        <v>0</v>
      </c>
    </row>
    <row r="73" spans="1:6" ht="50.15" customHeight="1" x14ac:dyDescent="0.35">
      <c r="A73" s="39" t="s">
        <v>288</v>
      </c>
      <c r="B73" s="82" t="s">
        <v>795</v>
      </c>
      <c r="C73" s="85" t="s">
        <v>216</v>
      </c>
      <c r="D73" s="419">
        <v>2</v>
      </c>
      <c r="E73" s="359"/>
      <c r="F73" s="360">
        <f t="shared" si="6"/>
        <v>0</v>
      </c>
    </row>
    <row r="74" spans="1:6" ht="36" customHeight="1" x14ac:dyDescent="0.35">
      <c r="A74" s="39" t="s">
        <v>290</v>
      </c>
      <c r="B74" s="82" t="s">
        <v>286</v>
      </c>
      <c r="C74" s="85" t="s">
        <v>216</v>
      </c>
      <c r="D74" s="419">
        <v>4</v>
      </c>
      <c r="E74" s="359"/>
      <c r="F74" s="360">
        <f t="shared" si="6"/>
        <v>0</v>
      </c>
    </row>
    <row r="75" spans="1:6" ht="50.15" customHeight="1" x14ac:dyDescent="0.35">
      <c r="A75" s="39" t="s">
        <v>292</v>
      </c>
      <c r="B75" s="82" t="s">
        <v>807</v>
      </c>
      <c r="C75" s="85" t="s">
        <v>216</v>
      </c>
      <c r="D75" s="419">
        <v>4</v>
      </c>
      <c r="E75" s="359"/>
      <c r="F75" s="360">
        <f t="shared" si="6"/>
        <v>0</v>
      </c>
    </row>
    <row r="76" spans="1:6" ht="31.5" customHeight="1" x14ac:dyDescent="0.35">
      <c r="A76" s="39" t="s">
        <v>296</v>
      </c>
      <c r="B76" s="82" t="s">
        <v>291</v>
      </c>
      <c r="C76" s="85" t="s">
        <v>216</v>
      </c>
      <c r="D76" s="419">
        <v>4</v>
      </c>
      <c r="E76" s="359"/>
      <c r="F76" s="360">
        <f t="shared" si="6"/>
        <v>0</v>
      </c>
    </row>
    <row r="77" spans="1:6" ht="35.5" customHeight="1" x14ac:dyDescent="0.35">
      <c r="A77" s="39" t="s">
        <v>313</v>
      </c>
      <c r="B77" s="82" t="s">
        <v>295</v>
      </c>
      <c r="C77" s="85" t="s">
        <v>216</v>
      </c>
      <c r="D77" s="419">
        <v>4</v>
      </c>
      <c r="E77" s="359"/>
      <c r="F77" s="360">
        <f>D77*E77</f>
        <v>0</v>
      </c>
    </row>
    <row r="78" spans="1:6" ht="31.5" customHeight="1" x14ac:dyDescent="0.35">
      <c r="A78" s="39" t="s">
        <v>315</v>
      </c>
      <c r="B78" s="82" t="s">
        <v>297</v>
      </c>
      <c r="C78" s="85" t="s">
        <v>216</v>
      </c>
      <c r="D78" s="419">
        <v>2</v>
      </c>
      <c r="E78" s="359"/>
      <c r="F78" s="360">
        <f>D78*E78</f>
        <v>0</v>
      </c>
    </row>
    <row r="79" spans="1:6" ht="20" customHeight="1" x14ac:dyDescent="0.35">
      <c r="A79" s="478" t="s">
        <v>298</v>
      </c>
      <c r="B79" s="478"/>
      <c r="C79" s="478"/>
      <c r="D79" s="478"/>
      <c r="E79" s="478"/>
      <c r="F79" s="295">
        <f>SUM(F66:F78)</f>
        <v>0</v>
      </c>
    </row>
    <row r="80" spans="1:6" ht="20" customHeight="1" x14ac:dyDescent="0.35">
      <c r="A80" s="289" t="s">
        <v>65</v>
      </c>
      <c r="B80" s="290" t="s">
        <v>299</v>
      </c>
      <c r="C80" s="291"/>
      <c r="D80" s="291"/>
      <c r="E80" s="293"/>
      <c r="F80" s="293"/>
    </row>
    <row r="81" spans="1:6" ht="82" customHeight="1" x14ac:dyDescent="0.35">
      <c r="A81" s="39" t="s">
        <v>300</v>
      </c>
      <c r="B81" s="82" t="s">
        <v>301</v>
      </c>
      <c r="C81" s="85" t="s">
        <v>216</v>
      </c>
      <c r="D81" s="419">
        <v>1</v>
      </c>
      <c r="E81" s="359"/>
      <c r="F81" s="360">
        <f t="shared" ref="F81:F86" si="7">D81*E81</f>
        <v>0</v>
      </c>
    </row>
    <row r="82" spans="1:6" ht="85" customHeight="1" x14ac:dyDescent="0.35">
      <c r="A82" s="39" t="s">
        <v>302</v>
      </c>
      <c r="B82" s="82" t="s">
        <v>303</v>
      </c>
      <c r="C82" s="85" t="s">
        <v>216</v>
      </c>
      <c r="D82" s="419">
        <v>1</v>
      </c>
      <c r="E82" s="359"/>
      <c r="F82" s="360">
        <f t="shared" si="7"/>
        <v>0</v>
      </c>
    </row>
    <row r="83" spans="1:6" ht="75" customHeight="1" x14ac:dyDescent="0.35">
      <c r="A83" s="39" t="s">
        <v>304</v>
      </c>
      <c r="B83" s="82" t="s">
        <v>827</v>
      </c>
      <c r="C83" s="85" t="s">
        <v>6</v>
      </c>
      <c r="D83" s="419">
        <v>20</v>
      </c>
      <c r="E83" s="359"/>
      <c r="F83" s="360">
        <f t="shared" si="7"/>
        <v>0</v>
      </c>
    </row>
    <row r="84" spans="1:6" ht="82" customHeight="1" x14ac:dyDescent="0.35">
      <c r="A84" s="39" t="s">
        <v>305</v>
      </c>
      <c r="B84" s="82" t="s">
        <v>810</v>
      </c>
      <c r="C84" s="85" t="s">
        <v>6</v>
      </c>
      <c r="D84" s="419">
        <v>30</v>
      </c>
      <c r="E84" s="359"/>
      <c r="F84" s="360">
        <f t="shared" si="7"/>
        <v>0</v>
      </c>
    </row>
    <row r="85" spans="1:6" ht="41.5" customHeight="1" x14ac:dyDescent="0.35">
      <c r="A85" s="39" t="s">
        <v>306</v>
      </c>
      <c r="B85" s="82" t="s">
        <v>307</v>
      </c>
      <c r="C85" s="85" t="s">
        <v>38</v>
      </c>
      <c r="D85" s="419">
        <v>25</v>
      </c>
      <c r="E85" s="359"/>
      <c r="F85" s="360">
        <f t="shared" si="7"/>
        <v>0</v>
      </c>
    </row>
    <row r="86" spans="1:6" ht="50.15" customHeight="1" x14ac:dyDescent="0.35">
      <c r="A86" s="39" t="s">
        <v>308</v>
      </c>
      <c r="B86" s="82" t="s">
        <v>309</v>
      </c>
      <c r="C86" s="85" t="s">
        <v>6</v>
      </c>
      <c r="D86" s="419">
        <v>48</v>
      </c>
      <c r="E86" s="359"/>
      <c r="F86" s="360">
        <f t="shared" si="7"/>
        <v>0</v>
      </c>
    </row>
    <row r="87" spans="1:6" ht="20" customHeight="1" x14ac:dyDescent="0.35">
      <c r="A87" s="478" t="s">
        <v>310</v>
      </c>
      <c r="B87" s="478"/>
      <c r="C87" s="478"/>
      <c r="D87" s="478"/>
      <c r="E87" s="478"/>
      <c r="F87" s="295">
        <f>SUM(F81:F86)</f>
        <v>0</v>
      </c>
    </row>
    <row r="88" spans="1:6" s="5" customFormat="1" ht="30" customHeight="1" x14ac:dyDescent="0.35">
      <c r="A88" s="466" t="s">
        <v>89</v>
      </c>
      <c r="B88" s="466"/>
      <c r="C88" s="466"/>
      <c r="D88" s="466"/>
      <c r="E88" s="466"/>
      <c r="F88" s="294">
        <f>F59+F64+F79+F87</f>
        <v>0</v>
      </c>
    </row>
    <row r="89" spans="1:6" ht="15" customHeight="1" x14ac:dyDescent="0.35"/>
    <row r="90" spans="1:6" ht="30" customHeight="1" x14ac:dyDescent="0.35">
      <c r="A90" s="289" t="s">
        <v>67</v>
      </c>
      <c r="B90" s="290" t="s">
        <v>84</v>
      </c>
      <c r="C90" s="291"/>
      <c r="D90" s="291"/>
      <c r="E90" s="291"/>
      <c r="F90" s="291"/>
    </row>
    <row r="91" spans="1:6" ht="28" customHeight="1" x14ac:dyDescent="0.35">
      <c r="A91" s="406" t="s">
        <v>68</v>
      </c>
      <c r="B91" s="63" t="s">
        <v>208</v>
      </c>
      <c r="C91" s="64" t="s">
        <v>209</v>
      </c>
      <c r="D91" s="29">
        <v>140</v>
      </c>
      <c r="E91" s="106"/>
      <c r="F91" s="65">
        <f t="shared" ref="F91:F113" si="8">D91*E91</f>
        <v>0</v>
      </c>
    </row>
    <row r="92" spans="1:6" ht="25.5" customHeight="1" x14ac:dyDescent="0.35">
      <c r="A92" s="406" t="s">
        <v>69</v>
      </c>
      <c r="B92" s="66" t="s">
        <v>210</v>
      </c>
      <c r="C92" s="64" t="s">
        <v>211</v>
      </c>
      <c r="D92" s="29">
        <v>8</v>
      </c>
      <c r="E92" s="106"/>
      <c r="F92" s="65">
        <f t="shared" si="8"/>
        <v>0</v>
      </c>
    </row>
    <row r="93" spans="1:6" ht="20.149999999999999" customHeight="1" x14ac:dyDescent="0.35">
      <c r="A93" s="406" t="s">
        <v>70</v>
      </c>
      <c r="B93" s="67" t="s">
        <v>212</v>
      </c>
      <c r="C93" s="68" t="s">
        <v>211</v>
      </c>
      <c r="D93" s="32">
        <v>8</v>
      </c>
      <c r="E93" s="107"/>
      <c r="F93" s="65">
        <f t="shared" si="8"/>
        <v>0</v>
      </c>
    </row>
    <row r="94" spans="1:6" ht="20.149999999999999" customHeight="1" x14ac:dyDescent="0.35">
      <c r="A94" s="406" t="s">
        <v>71</v>
      </c>
      <c r="B94" s="67" t="s">
        <v>213</v>
      </c>
      <c r="C94" s="68" t="s">
        <v>214</v>
      </c>
      <c r="D94" s="32">
        <v>30</v>
      </c>
      <c r="E94" s="107"/>
      <c r="F94" s="65">
        <f t="shared" si="8"/>
        <v>0</v>
      </c>
    </row>
    <row r="95" spans="1:6" ht="20.149999999999999" customHeight="1" x14ac:dyDescent="0.35">
      <c r="A95" s="406" t="s">
        <v>72</v>
      </c>
      <c r="B95" s="67" t="s">
        <v>215</v>
      </c>
      <c r="C95" s="68" t="s">
        <v>216</v>
      </c>
      <c r="D95" s="32">
        <v>40</v>
      </c>
      <c r="E95" s="107"/>
      <c r="F95" s="65">
        <f t="shared" si="8"/>
        <v>0</v>
      </c>
    </row>
    <row r="96" spans="1:6" ht="20.149999999999999" customHeight="1" x14ac:dyDescent="0.35">
      <c r="A96" s="406" t="s">
        <v>73</v>
      </c>
      <c r="B96" s="67" t="s">
        <v>217</v>
      </c>
      <c r="C96" s="68" t="s">
        <v>216</v>
      </c>
      <c r="D96" s="32">
        <v>80</v>
      </c>
      <c r="E96" s="107"/>
      <c r="F96" s="65">
        <f t="shared" si="8"/>
        <v>0</v>
      </c>
    </row>
    <row r="97" spans="1:6" ht="20.149999999999999" customHeight="1" x14ac:dyDescent="0.35">
      <c r="A97" s="406" t="s">
        <v>74</v>
      </c>
      <c r="B97" s="67" t="s">
        <v>218</v>
      </c>
      <c r="C97" s="68" t="s">
        <v>216</v>
      </c>
      <c r="D97" s="32">
        <v>6</v>
      </c>
      <c r="E97" s="107"/>
      <c r="F97" s="65">
        <f t="shared" si="8"/>
        <v>0</v>
      </c>
    </row>
    <row r="98" spans="1:6" ht="20.149999999999999" customHeight="1" x14ac:dyDescent="0.35">
      <c r="A98" s="406" t="s">
        <v>75</v>
      </c>
      <c r="B98" s="67" t="s">
        <v>233</v>
      </c>
      <c r="C98" s="68" t="s">
        <v>216</v>
      </c>
      <c r="D98" s="32">
        <v>10</v>
      </c>
      <c r="E98" s="107"/>
      <c r="F98" s="65">
        <f>D98*E98</f>
        <v>0</v>
      </c>
    </row>
    <row r="99" spans="1:6" ht="20.149999999999999" customHeight="1" x14ac:dyDescent="0.35">
      <c r="A99" s="406" t="s">
        <v>76</v>
      </c>
      <c r="B99" s="67" t="s">
        <v>219</v>
      </c>
      <c r="C99" s="68" t="s">
        <v>216</v>
      </c>
      <c r="D99" s="32">
        <v>2</v>
      </c>
      <c r="E99" s="107"/>
      <c r="F99" s="65">
        <f t="shared" si="8"/>
        <v>0</v>
      </c>
    </row>
    <row r="100" spans="1:6" ht="20.149999999999999" customHeight="1" x14ac:dyDescent="0.35">
      <c r="A100" s="406" t="s">
        <v>77</v>
      </c>
      <c r="B100" s="67" t="s">
        <v>220</v>
      </c>
      <c r="C100" s="68" t="s">
        <v>216</v>
      </c>
      <c r="D100" s="32">
        <v>8</v>
      </c>
      <c r="E100" s="107"/>
      <c r="F100" s="65">
        <f t="shared" si="8"/>
        <v>0</v>
      </c>
    </row>
    <row r="101" spans="1:6" ht="20.149999999999999" customHeight="1" x14ac:dyDescent="0.35">
      <c r="A101" s="406" t="s">
        <v>78</v>
      </c>
      <c r="B101" s="67" t="s">
        <v>221</v>
      </c>
      <c r="C101" s="68" t="s">
        <v>216</v>
      </c>
      <c r="D101" s="32">
        <v>4</v>
      </c>
      <c r="E101" s="107"/>
      <c r="F101" s="65">
        <f t="shared" si="8"/>
        <v>0</v>
      </c>
    </row>
    <row r="102" spans="1:6" ht="20.149999999999999" customHeight="1" x14ac:dyDescent="0.35">
      <c r="A102" s="406" t="s">
        <v>79</v>
      </c>
      <c r="B102" s="67" t="s">
        <v>222</v>
      </c>
      <c r="C102" s="68" t="s">
        <v>216</v>
      </c>
      <c r="D102" s="32">
        <v>200</v>
      </c>
      <c r="E102" s="107"/>
      <c r="F102" s="65">
        <f t="shared" si="8"/>
        <v>0</v>
      </c>
    </row>
    <row r="103" spans="1:6" ht="20.149999999999999" customHeight="1" x14ac:dyDescent="0.35">
      <c r="A103" s="406" t="s">
        <v>80</v>
      </c>
      <c r="B103" s="67" t="s">
        <v>223</v>
      </c>
      <c r="C103" s="68" t="s">
        <v>216</v>
      </c>
      <c r="D103" s="32">
        <v>20</v>
      </c>
      <c r="E103" s="107"/>
      <c r="F103" s="65">
        <f t="shared" si="8"/>
        <v>0</v>
      </c>
    </row>
    <row r="104" spans="1:6" ht="20.149999999999999" customHeight="1" x14ac:dyDescent="0.35">
      <c r="A104" s="406" t="s">
        <v>85</v>
      </c>
      <c r="B104" s="67" t="s">
        <v>224</v>
      </c>
      <c r="C104" s="68" t="s">
        <v>216</v>
      </c>
      <c r="D104" s="32">
        <v>45</v>
      </c>
      <c r="E104" s="107"/>
      <c r="F104" s="65">
        <f t="shared" si="8"/>
        <v>0</v>
      </c>
    </row>
    <row r="105" spans="1:6" ht="20.149999999999999" customHeight="1" x14ac:dyDescent="0.35">
      <c r="A105" s="406" t="s">
        <v>86</v>
      </c>
      <c r="B105" s="67" t="s">
        <v>225</v>
      </c>
      <c r="C105" s="68" t="s">
        <v>216</v>
      </c>
      <c r="D105" s="32">
        <v>20</v>
      </c>
      <c r="E105" s="107"/>
      <c r="F105" s="65">
        <f t="shared" si="8"/>
        <v>0</v>
      </c>
    </row>
    <row r="106" spans="1:6" ht="20.149999999999999" customHeight="1" x14ac:dyDescent="0.35">
      <c r="A106" s="406" t="s">
        <v>87</v>
      </c>
      <c r="B106" s="63" t="s">
        <v>814</v>
      </c>
      <c r="C106" s="68" t="s">
        <v>216</v>
      </c>
      <c r="D106" s="32">
        <v>5</v>
      </c>
      <c r="E106" s="107"/>
      <c r="F106" s="65">
        <f t="shared" si="8"/>
        <v>0</v>
      </c>
    </row>
    <row r="107" spans="1:6" ht="28.5" customHeight="1" x14ac:dyDescent="0.35">
      <c r="A107" s="406" t="s">
        <v>88</v>
      </c>
      <c r="B107" s="63" t="s">
        <v>797</v>
      </c>
      <c r="C107" s="68" t="s">
        <v>216</v>
      </c>
      <c r="D107" s="32">
        <v>8</v>
      </c>
      <c r="E107" s="107"/>
      <c r="F107" s="65">
        <f t="shared" si="8"/>
        <v>0</v>
      </c>
    </row>
    <row r="108" spans="1:6" ht="19.5" customHeight="1" x14ac:dyDescent="0.35">
      <c r="A108" s="406" t="s">
        <v>136</v>
      </c>
      <c r="B108" s="63" t="s">
        <v>226</v>
      </c>
      <c r="C108" s="68" t="s">
        <v>216</v>
      </c>
      <c r="D108" s="32">
        <v>1</v>
      </c>
      <c r="E108" s="107"/>
      <c r="F108" s="65">
        <f t="shared" si="8"/>
        <v>0</v>
      </c>
    </row>
    <row r="109" spans="1:6" ht="29" customHeight="1" x14ac:dyDescent="0.35">
      <c r="A109" s="406" t="s">
        <v>137</v>
      </c>
      <c r="B109" s="63" t="s">
        <v>228</v>
      </c>
      <c r="C109" s="68" t="s">
        <v>216</v>
      </c>
      <c r="D109" s="32">
        <v>4</v>
      </c>
      <c r="E109" s="107"/>
      <c r="F109" s="65">
        <f t="shared" si="8"/>
        <v>0</v>
      </c>
    </row>
    <row r="110" spans="1:6" ht="29.5" customHeight="1" x14ac:dyDescent="0.35">
      <c r="A110" s="406" t="s">
        <v>138</v>
      </c>
      <c r="B110" s="63" t="s">
        <v>229</v>
      </c>
      <c r="C110" s="68" t="s">
        <v>230</v>
      </c>
      <c r="D110" s="32">
        <v>1</v>
      </c>
      <c r="E110" s="107"/>
      <c r="F110" s="65">
        <f t="shared" si="8"/>
        <v>0</v>
      </c>
    </row>
    <row r="111" spans="1:6" ht="21.5" customHeight="1" x14ac:dyDescent="0.35">
      <c r="A111" s="406" t="s">
        <v>139</v>
      </c>
      <c r="B111" s="63" t="s">
        <v>236</v>
      </c>
      <c r="C111" s="68" t="s">
        <v>8</v>
      </c>
      <c r="D111" s="32">
        <v>1</v>
      </c>
      <c r="E111" s="107"/>
      <c r="F111" s="65">
        <f>D111*E111</f>
        <v>0</v>
      </c>
    </row>
    <row r="112" spans="1:6" ht="20.5" customHeight="1" x14ac:dyDescent="0.35">
      <c r="A112" s="406" t="s">
        <v>140</v>
      </c>
      <c r="B112" s="69" t="s">
        <v>799</v>
      </c>
      <c r="C112" s="68" t="s">
        <v>216</v>
      </c>
      <c r="D112" s="13">
        <v>1</v>
      </c>
      <c r="E112" s="107"/>
      <c r="F112" s="65">
        <f>D112*E112</f>
        <v>0</v>
      </c>
    </row>
    <row r="113" spans="1:6" ht="22.5" customHeight="1" x14ac:dyDescent="0.35">
      <c r="A113" s="407" t="s">
        <v>141</v>
      </c>
      <c r="B113" s="70" t="s">
        <v>800</v>
      </c>
      <c r="C113" s="71" t="s">
        <v>8</v>
      </c>
      <c r="D113" s="14">
        <v>1</v>
      </c>
      <c r="E113" s="108"/>
      <c r="F113" s="72">
        <f t="shared" si="8"/>
        <v>0</v>
      </c>
    </row>
    <row r="114" spans="1:6" ht="30" customHeight="1" x14ac:dyDescent="0.35">
      <c r="A114" s="466" t="s">
        <v>83</v>
      </c>
      <c r="B114" s="466"/>
      <c r="C114" s="466"/>
      <c r="D114" s="466"/>
      <c r="E114" s="466"/>
      <c r="F114" s="310">
        <f>SUM(F91:F113)</f>
        <v>0</v>
      </c>
    </row>
    <row r="115" spans="1:6" ht="15" customHeight="1" thickBot="1" x14ac:dyDescent="0.4">
      <c r="A115" s="404"/>
      <c r="B115" s="303"/>
      <c r="C115" s="303"/>
      <c r="D115" s="404"/>
      <c r="E115" s="303"/>
      <c r="F115" s="59"/>
    </row>
    <row r="116" spans="1:6" s="9" customFormat="1" ht="30" customHeight="1" thickBot="1" x14ac:dyDescent="0.4">
      <c r="A116" s="475" t="s">
        <v>760</v>
      </c>
      <c r="B116" s="476"/>
      <c r="C116" s="476"/>
      <c r="D116" s="476"/>
      <c r="E116" s="477"/>
      <c r="F116" s="317">
        <f>F18+F27+F36+F48+F54+F88+F41+F114</f>
        <v>0</v>
      </c>
    </row>
    <row r="117" spans="1:6" s="5" customFormat="1" x14ac:dyDescent="0.35">
      <c r="A117" s="42"/>
      <c r="C117" s="10"/>
      <c r="D117" s="10"/>
      <c r="E117" s="10"/>
      <c r="F117" s="10"/>
    </row>
    <row r="118" spans="1:6" x14ac:dyDescent="0.35">
      <c r="A118" s="42"/>
    </row>
  </sheetData>
  <mergeCells count="17">
    <mergeCell ref="A116:E116"/>
    <mergeCell ref="A27:E27"/>
    <mergeCell ref="A36:E36"/>
    <mergeCell ref="A41:E41"/>
    <mergeCell ref="A48:E48"/>
    <mergeCell ref="A54:E54"/>
    <mergeCell ref="A88:E88"/>
    <mergeCell ref="A59:E59"/>
    <mergeCell ref="A64:E64"/>
    <mergeCell ref="A79:E79"/>
    <mergeCell ref="A87:E87"/>
    <mergeCell ref="A114:E114"/>
    <mergeCell ref="A18:E18"/>
    <mergeCell ref="A1:F1"/>
    <mergeCell ref="A3:F3"/>
    <mergeCell ref="A4:F4"/>
    <mergeCell ref="A2:F2"/>
  </mergeCells>
  <phoneticPr fontId="10" type="noConversion"/>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2867B-7419-400E-AFBA-E94CFFC4EDB0}">
  <dimension ref="A1:G413"/>
  <sheetViews>
    <sheetView zoomScale="80" zoomScaleNormal="80" workbookViewId="0">
      <selection activeCell="B376" sqref="B376"/>
    </sheetView>
  </sheetViews>
  <sheetFormatPr baseColWidth="10" defaultColWidth="9.1796875" defaultRowHeight="14.5" x14ac:dyDescent="0.35"/>
  <cols>
    <col min="1" max="1" width="8.6328125" style="36" customWidth="1"/>
    <col min="2" max="2" width="80.6328125" style="115" customWidth="1"/>
    <col min="3" max="3" width="20.6328125" style="228" customWidth="1"/>
    <col min="4" max="16384" width="9.1796875" style="111"/>
  </cols>
  <sheetData>
    <row r="1" spans="1:4" ht="40" customHeight="1" x14ac:dyDescent="0.35">
      <c r="A1" s="498" t="s">
        <v>366</v>
      </c>
      <c r="B1" s="498"/>
      <c r="C1" s="498"/>
      <c r="D1" s="110"/>
    </row>
    <row r="2" spans="1:4" s="110" customFormat="1" ht="30" customHeight="1" x14ac:dyDescent="0.35">
      <c r="A2" s="365" t="s">
        <v>0</v>
      </c>
      <c r="B2" s="300" t="s">
        <v>1</v>
      </c>
      <c r="C2" s="302" t="s">
        <v>15</v>
      </c>
    </row>
    <row r="3" spans="1:4" s="110" customFormat="1" ht="15" customHeight="1" x14ac:dyDescent="0.35">
      <c r="A3" s="41"/>
      <c r="B3" s="369"/>
      <c r="C3" s="370"/>
    </row>
    <row r="4" spans="1:4" s="110" customFormat="1" ht="25.5" customHeight="1" x14ac:dyDescent="0.35">
      <c r="A4" s="377" t="s">
        <v>18</v>
      </c>
      <c r="B4" s="104" t="s">
        <v>17</v>
      </c>
      <c r="C4" s="368"/>
    </row>
    <row r="5" spans="1:4" s="110" customFormat="1" ht="25.5" customHeight="1" x14ac:dyDescent="0.35">
      <c r="A5" s="378" t="s">
        <v>19</v>
      </c>
      <c r="B5" s="135" t="s">
        <v>388</v>
      </c>
      <c r="C5" s="116"/>
    </row>
    <row r="6" spans="1:4" s="110" customFormat="1" ht="25.5" customHeight="1" x14ac:dyDescent="0.35">
      <c r="A6" s="378"/>
      <c r="B6" s="129" t="s">
        <v>389</v>
      </c>
      <c r="C6" s="116"/>
    </row>
    <row r="7" spans="1:4" s="110" customFormat="1" ht="52.5" customHeight="1" x14ac:dyDescent="0.35">
      <c r="A7" s="378"/>
      <c r="B7" s="130" t="s">
        <v>390</v>
      </c>
      <c r="C7" s="131"/>
    </row>
    <row r="8" spans="1:4" s="110" customFormat="1" ht="22.5" customHeight="1" x14ac:dyDescent="0.35">
      <c r="A8" s="378"/>
      <c r="B8" s="132" t="s">
        <v>391</v>
      </c>
      <c r="C8" s="119"/>
    </row>
    <row r="9" spans="1:4" s="110" customFormat="1" ht="17" customHeight="1" x14ac:dyDescent="0.35">
      <c r="A9" s="38"/>
      <c r="B9" s="120" t="s">
        <v>387</v>
      </c>
      <c r="C9" s="121"/>
    </row>
    <row r="10" spans="1:4" s="110" customFormat="1" ht="25.5" customHeight="1" x14ac:dyDescent="0.35">
      <c r="A10" s="40" t="s">
        <v>20</v>
      </c>
      <c r="B10" s="133" t="s">
        <v>5</v>
      </c>
      <c r="C10" s="134"/>
    </row>
    <row r="11" spans="1:4" s="110" customFormat="1" ht="25.5" customHeight="1" x14ac:dyDescent="0.35">
      <c r="A11" s="378"/>
      <c r="B11" s="129" t="s">
        <v>389</v>
      </c>
      <c r="C11" s="134"/>
    </row>
    <row r="12" spans="1:4" s="110" customFormat="1" ht="36.75" customHeight="1" x14ac:dyDescent="0.35">
      <c r="A12" s="378"/>
      <c r="B12" s="130" t="s">
        <v>392</v>
      </c>
      <c r="C12" s="134"/>
    </row>
    <row r="13" spans="1:4" s="110" customFormat="1" ht="25.5" customHeight="1" x14ac:dyDescent="0.35">
      <c r="A13" s="378"/>
      <c r="B13" s="132" t="s">
        <v>391</v>
      </c>
      <c r="C13" s="119"/>
    </row>
    <row r="14" spans="1:4" s="110" customFormat="1" ht="25.5" customHeight="1" x14ac:dyDescent="0.35">
      <c r="A14" s="378"/>
      <c r="B14" s="120" t="s">
        <v>381</v>
      </c>
      <c r="C14" s="121"/>
    </row>
    <row r="15" spans="1:4" s="110" customFormat="1" ht="21" customHeight="1" x14ac:dyDescent="0.35">
      <c r="A15" s="40" t="s">
        <v>21</v>
      </c>
      <c r="B15" s="128" t="s">
        <v>393</v>
      </c>
      <c r="C15" s="114"/>
    </row>
    <row r="16" spans="1:4" s="110" customFormat="1" ht="21" customHeight="1" x14ac:dyDescent="0.35">
      <c r="A16" s="378"/>
      <c r="B16" s="129" t="s">
        <v>389</v>
      </c>
      <c r="C16" s="116"/>
    </row>
    <row r="17" spans="1:3" s="110" customFormat="1" ht="27.75" customHeight="1" x14ac:dyDescent="0.35">
      <c r="A17" s="378"/>
      <c r="B17" s="130" t="s">
        <v>394</v>
      </c>
      <c r="C17" s="131"/>
    </row>
    <row r="18" spans="1:3" s="110" customFormat="1" ht="24.75" customHeight="1" x14ac:dyDescent="0.35">
      <c r="A18" s="378"/>
      <c r="B18" s="132" t="s">
        <v>391</v>
      </c>
      <c r="C18" s="119"/>
    </row>
    <row r="19" spans="1:3" s="110" customFormat="1" ht="21" customHeight="1" x14ac:dyDescent="0.35">
      <c r="A19" s="38"/>
      <c r="B19" s="120" t="s">
        <v>381</v>
      </c>
      <c r="C19" s="121"/>
    </row>
    <row r="20" spans="1:3" s="110" customFormat="1" ht="21" customHeight="1" x14ac:dyDescent="0.35">
      <c r="A20" s="40" t="s">
        <v>22</v>
      </c>
      <c r="B20" s="135" t="s">
        <v>601</v>
      </c>
      <c r="C20" s="116"/>
    </row>
    <row r="21" spans="1:3" s="110" customFormat="1" ht="21" customHeight="1" x14ac:dyDescent="0.35">
      <c r="A21" s="378"/>
      <c r="B21" s="129" t="s">
        <v>389</v>
      </c>
      <c r="C21" s="116"/>
    </row>
    <row r="22" spans="1:3" s="110" customFormat="1" ht="26.15" customHeight="1" x14ac:dyDescent="0.35">
      <c r="A22" s="378"/>
      <c r="B22" s="124" t="s">
        <v>396</v>
      </c>
      <c r="C22" s="116"/>
    </row>
    <row r="23" spans="1:3" s="110" customFormat="1" ht="21" customHeight="1" x14ac:dyDescent="0.35">
      <c r="A23" s="378"/>
      <c r="B23" s="124" t="s">
        <v>397</v>
      </c>
      <c r="C23" s="116"/>
    </row>
    <row r="24" spans="1:3" s="110" customFormat="1" ht="21" customHeight="1" x14ac:dyDescent="0.35">
      <c r="A24" s="378"/>
      <c r="B24" s="124" t="s">
        <v>398</v>
      </c>
      <c r="C24" s="116"/>
    </row>
    <row r="25" spans="1:3" s="110" customFormat="1" ht="21" customHeight="1" x14ac:dyDescent="0.35">
      <c r="A25" s="378"/>
      <c r="B25" s="124" t="s">
        <v>399</v>
      </c>
      <c r="C25" s="116"/>
    </row>
    <row r="26" spans="1:3" s="110" customFormat="1" ht="21" customHeight="1" x14ac:dyDescent="0.35">
      <c r="A26" s="378"/>
      <c r="B26" s="132" t="s">
        <v>391</v>
      </c>
      <c r="C26" s="119"/>
    </row>
    <row r="27" spans="1:3" s="110" customFormat="1" ht="21" customHeight="1" x14ac:dyDescent="0.35">
      <c r="A27" s="38"/>
      <c r="B27" s="120" t="s">
        <v>381</v>
      </c>
      <c r="C27" s="121"/>
    </row>
    <row r="28" spans="1:3" s="110" customFormat="1" ht="21" customHeight="1" x14ac:dyDescent="0.35">
      <c r="A28" s="40" t="s">
        <v>23</v>
      </c>
      <c r="B28" s="113" t="s">
        <v>400</v>
      </c>
      <c r="C28" s="114"/>
    </row>
    <row r="29" spans="1:3" s="110" customFormat="1" ht="21" customHeight="1" x14ac:dyDescent="0.35">
      <c r="A29" s="378"/>
      <c r="B29" s="115" t="s">
        <v>389</v>
      </c>
      <c r="C29" s="116"/>
    </row>
    <row r="30" spans="1:3" s="110" customFormat="1" ht="30.65" customHeight="1" x14ac:dyDescent="0.35">
      <c r="A30" s="378"/>
      <c r="B30" s="117" t="s">
        <v>401</v>
      </c>
      <c r="C30" s="116"/>
    </row>
    <row r="31" spans="1:3" s="110" customFormat="1" ht="21" customHeight="1" x14ac:dyDescent="0.35">
      <c r="A31" s="378"/>
      <c r="B31" s="132" t="s">
        <v>391</v>
      </c>
      <c r="C31" s="119"/>
    </row>
    <row r="32" spans="1:3" s="110" customFormat="1" ht="21" customHeight="1" x14ac:dyDescent="0.35">
      <c r="A32" s="38"/>
      <c r="B32" s="120" t="s">
        <v>381</v>
      </c>
      <c r="C32" s="121"/>
    </row>
    <row r="33" spans="1:3" s="110" customFormat="1" ht="21" customHeight="1" x14ac:dyDescent="0.35">
      <c r="A33" s="40" t="s">
        <v>24</v>
      </c>
      <c r="B33" s="135" t="s">
        <v>402</v>
      </c>
      <c r="C33" s="116"/>
    </row>
    <row r="34" spans="1:3" s="110" customFormat="1" ht="21" customHeight="1" x14ac:dyDescent="0.35">
      <c r="A34" s="378"/>
      <c r="B34" s="129" t="s">
        <v>389</v>
      </c>
      <c r="C34" s="116"/>
    </row>
    <row r="35" spans="1:3" s="110" customFormat="1" ht="21" customHeight="1" x14ac:dyDescent="0.35">
      <c r="A35" s="378"/>
      <c r="B35" s="124" t="s">
        <v>396</v>
      </c>
      <c r="C35" s="116"/>
    </row>
    <row r="36" spans="1:3" s="110" customFormat="1" ht="21" customHeight="1" x14ac:dyDescent="0.35">
      <c r="A36" s="378"/>
      <c r="B36" s="124" t="s">
        <v>397</v>
      </c>
      <c r="C36" s="116"/>
    </row>
    <row r="37" spans="1:3" s="110" customFormat="1" ht="21" customHeight="1" x14ac:dyDescent="0.35">
      <c r="A37" s="378"/>
      <c r="B37" s="124" t="s">
        <v>398</v>
      </c>
      <c r="C37" s="116"/>
    </row>
    <row r="38" spans="1:3" s="110" customFormat="1" ht="21" customHeight="1" x14ac:dyDescent="0.35">
      <c r="A38" s="378"/>
      <c r="B38" s="124" t="s">
        <v>399</v>
      </c>
      <c r="C38" s="116"/>
    </row>
    <row r="39" spans="1:3" s="110" customFormat="1" ht="21" customHeight="1" x14ac:dyDescent="0.35">
      <c r="A39" s="378"/>
      <c r="B39" s="132" t="s">
        <v>391</v>
      </c>
      <c r="C39" s="119"/>
    </row>
    <row r="40" spans="1:3" s="110" customFormat="1" ht="21" customHeight="1" x14ac:dyDescent="0.35">
      <c r="A40" s="38"/>
      <c r="B40" s="120" t="s">
        <v>381</v>
      </c>
      <c r="C40" s="121"/>
    </row>
    <row r="41" spans="1:3" s="110" customFormat="1" ht="21" customHeight="1" x14ac:dyDescent="0.35">
      <c r="A41" s="381" t="s">
        <v>25</v>
      </c>
      <c r="B41" s="136" t="s">
        <v>130</v>
      </c>
      <c r="C41" s="137"/>
    </row>
    <row r="42" spans="1:3" s="110" customFormat="1" ht="21" customHeight="1" x14ac:dyDescent="0.35">
      <c r="A42" s="382"/>
      <c r="B42" s="138" t="s">
        <v>389</v>
      </c>
      <c r="C42" s="139"/>
    </row>
    <row r="43" spans="1:3" s="110" customFormat="1" ht="21" customHeight="1" x14ac:dyDescent="0.35">
      <c r="A43" s="382"/>
      <c r="B43" s="140" t="s">
        <v>397</v>
      </c>
      <c r="C43" s="139"/>
    </row>
    <row r="44" spans="1:3" s="110" customFormat="1" ht="21" customHeight="1" x14ac:dyDescent="0.35">
      <c r="A44" s="382"/>
      <c r="B44" s="140" t="s">
        <v>398</v>
      </c>
      <c r="C44" s="139"/>
    </row>
    <row r="45" spans="1:3" s="110" customFormat="1" ht="21" customHeight="1" x14ac:dyDescent="0.35">
      <c r="A45" s="382"/>
      <c r="B45" s="140" t="s">
        <v>399</v>
      </c>
      <c r="C45" s="139"/>
    </row>
    <row r="46" spans="1:3" s="110" customFormat="1" ht="21" customHeight="1" x14ac:dyDescent="0.35">
      <c r="A46" s="382"/>
      <c r="B46" s="141" t="s">
        <v>391</v>
      </c>
      <c r="C46" s="142"/>
    </row>
    <row r="47" spans="1:3" s="110" customFormat="1" ht="21" customHeight="1" x14ac:dyDescent="0.35">
      <c r="A47" s="383"/>
      <c r="B47" s="143" t="s">
        <v>381</v>
      </c>
      <c r="C47" s="144"/>
    </row>
    <row r="48" spans="1:3" s="110" customFormat="1" ht="21" customHeight="1" x14ac:dyDescent="0.35">
      <c r="A48" s="381" t="s">
        <v>26</v>
      </c>
      <c r="B48" s="146" t="s">
        <v>403</v>
      </c>
      <c r="C48" s="147"/>
    </row>
    <row r="49" spans="1:3" s="110" customFormat="1" ht="21" customHeight="1" x14ac:dyDescent="0.35">
      <c r="A49" s="382"/>
      <c r="B49" s="138" t="s">
        <v>389</v>
      </c>
      <c r="C49" s="139"/>
    </row>
    <row r="50" spans="1:3" s="110" customFormat="1" ht="21" customHeight="1" x14ac:dyDescent="0.35">
      <c r="A50" s="382"/>
      <c r="B50" s="140" t="s">
        <v>396</v>
      </c>
      <c r="C50" s="139"/>
    </row>
    <row r="51" spans="1:3" s="110" customFormat="1" ht="21" customHeight="1" x14ac:dyDescent="0.35">
      <c r="A51" s="382"/>
      <c r="B51" s="140" t="s">
        <v>397</v>
      </c>
      <c r="C51" s="139"/>
    </row>
    <row r="52" spans="1:3" s="110" customFormat="1" ht="21" customHeight="1" x14ac:dyDescent="0.35">
      <c r="A52" s="382"/>
      <c r="B52" s="140" t="s">
        <v>398</v>
      </c>
      <c r="C52" s="139"/>
    </row>
    <row r="53" spans="1:3" s="110" customFormat="1" ht="21" customHeight="1" x14ac:dyDescent="0.35">
      <c r="A53" s="382"/>
      <c r="B53" s="140" t="s">
        <v>399</v>
      </c>
      <c r="C53" s="139"/>
    </row>
    <row r="54" spans="1:3" s="110" customFormat="1" ht="21" customHeight="1" x14ac:dyDescent="0.35">
      <c r="A54" s="382"/>
      <c r="B54" s="141" t="s">
        <v>391</v>
      </c>
      <c r="C54" s="142"/>
    </row>
    <row r="55" spans="1:3" s="110" customFormat="1" ht="21" customHeight="1" x14ac:dyDescent="0.35">
      <c r="A55" s="382"/>
      <c r="B55" s="143" t="s">
        <v>381</v>
      </c>
      <c r="C55" s="144"/>
    </row>
    <row r="56" spans="1:3" s="110" customFormat="1" ht="21" customHeight="1" x14ac:dyDescent="0.35">
      <c r="A56" s="381" t="s">
        <v>27</v>
      </c>
      <c r="B56" s="148" t="s">
        <v>404</v>
      </c>
      <c r="C56" s="137"/>
    </row>
    <row r="57" spans="1:3" s="110" customFormat="1" ht="60" customHeight="1" x14ac:dyDescent="0.35">
      <c r="A57" s="382"/>
      <c r="B57" s="149" t="s">
        <v>405</v>
      </c>
      <c r="C57" s="145"/>
    </row>
    <row r="58" spans="1:3" s="110" customFormat="1" ht="21" customHeight="1" x14ac:dyDescent="0.35">
      <c r="A58" s="382"/>
      <c r="B58" s="141" t="s">
        <v>380</v>
      </c>
      <c r="C58" s="142"/>
    </row>
    <row r="59" spans="1:3" s="110" customFormat="1" ht="21" customHeight="1" x14ac:dyDescent="0.35">
      <c r="A59" s="383"/>
      <c r="B59" s="143" t="s">
        <v>381</v>
      </c>
      <c r="C59" s="144"/>
    </row>
    <row r="60" spans="1:3" s="110" customFormat="1" ht="21" customHeight="1" x14ac:dyDescent="0.35">
      <c r="A60" s="384" t="s">
        <v>30</v>
      </c>
      <c r="B60" s="150" t="s">
        <v>107</v>
      </c>
      <c r="C60" s="151"/>
    </row>
    <row r="61" spans="1:3" s="153" customFormat="1" ht="21" customHeight="1" x14ac:dyDescent="0.35">
      <c r="A61" s="381" t="s">
        <v>31</v>
      </c>
      <c r="B61" s="152" t="s">
        <v>406</v>
      </c>
      <c r="C61" s="147"/>
    </row>
    <row r="62" spans="1:3" s="153" customFormat="1" ht="21" customHeight="1" x14ac:dyDescent="0.35">
      <c r="A62" s="385"/>
      <c r="B62" s="154" t="s">
        <v>389</v>
      </c>
      <c r="C62" s="139"/>
    </row>
    <row r="63" spans="1:3" s="153" customFormat="1" ht="45" customHeight="1" x14ac:dyDescent="0.35">
      <c r="A63" s="385"/>
      <c r="B63" s="155" t="s">
        <v>407</v>
      </c>
      <c r="C63" s="156"/>
    </row>
    <row r="64" spans="1:3" s="153" customFormat="1" ht="21" customHeight="1" x14ac:dyDescent="0.35">
      <c r="A64" s="385"/>
      <c r="B64" s="157" t="s">
        <v>391</v>
      </c>
      <c r="C64" s="142"/>
    </row>
    <row r="65" spans="1:3" s="153" customFormat="1" ht="21" customHeight="1" x14ac:dyDescent="0.35">
      <c r="A65" s="386"/>
      <c r="B65" s="143" t="s">
        <v>381</v>
      </c>
      <c r="C65" s="144"/>
    </row>
    <row r="66" spans="1:3" s="153" customFormat="1" ht="41" customHeight="1" x14ac:dyDescent="0.35">
      <c r="A66" s="381" t="s">
        <v>32</v>
      </c>
      <c r="B66" s="158" t="s">
        <v>183</v>
      </c>
      <c r="C66" s="147"/>
    </row>
    <row r="67" spans="1:3" s="153" customFormat="1" ht="21" customHeight="1" x14ac:dyDescent="0.35">
      <c r="A67" s="385"/>
      <c r="B67" s="138" t="s">
        <v>389</v>
      </c>
      <c r="C67" s="139"/>
    </row>
    <row r="68" spans="1:3" s="153" customFormat="1" ht="20.25" customHeight="1" x14ac:dyDescent="0.35">
      <c r="A68" s="385"/>
      <c r="B68" s="140" t="s">
        <v>396</v>
      </c>
      <c r="C68" s="139"/>
    </row>
    <row r="69" spans="1:3" s="153" customFormat="1" ht="20.75" customHeight="1" x14ac:dyDescent="0.35">
      <c r="A69" s="385"/>
      <c r="B69" s="140" t="s">
        <v>397</v>
      </c>
      <c r="C69" s="139"/>
    </row>
    <row r="70" spans="1:3" s="153" customFormat="1" ht="20.25" customHeight="1" x14ac:dyDescent="0.35">
      <c r="A70" s="385"/>
      <c r="B70" s="140" t="s">
        <v>398</v>
      </c>
      <c r="C70" s="139"/>
    </row>
    <row r="71" spans="1:3" s="153" customFormat="1" ht="21.75" customHeight="1" x14ac:dyDescent="0.35">
      <c r="A71" s="385"/>
      <c r="B71" s="140" t="s">
        <v>399</v>
      </c>
      <c r="C71" s="139"/>
    </row>
    <row r="72" spans="1:3" s="153" customFormat="1" ht="22.75" customHeight="1" x14ac:dyDescent="0.35">
      <c r="A72" s="385"/>
      <c r="B72" s="157" t="s">
        <v>391</v>
      </c>
      <c r="C72" s="139"/>
    </row>
    <row r="73" spans="1:3" s="153" customFormat="1" ht="21" customHeight="1" x14ac:dyDescent="0.35">
      <c r="A73" s="386"/>
      <c r="B73" s="143" t="s">
        <v>381</v>
      </c>
      <c r="C73" s="144"/>
    </row>
    <row r="74" spans="1:3" s="153" customFormat="1" ht="21" customHeight="1" x14ac:dyDescent="0.35">
      <c r="A74" s="382" t="s">
        <v>33</v>
      </c>
      <c r="B74" s="158" t="s">
        <v>144</v>
      </c>
      <c r="C74" s="139"/>
    </row>
    <row r="75" spans="1:3" s="153" customFormat="1" ht="21" customHeight="1" x14ac:dyDescent="0.35">
      <c r="A75" s="385"/>
      <c r="B75" s="138" t="s">
        <v>389</v>
      </c>
      <c r="C75" s="139"/>
    </row>
    <row r="76" spans="1:3" s="153" customFormat="1" ht="21" customHeight="1" x14ac:dyDescent="0.35">
      <c r="A76" s="385"/>
      <c r="B76" s="140" t="s">
        <v>396</v>
      </c>
      <c r="C76" s="139"/>
    </row>
    <row r="77" spans="1:3" s="153" customFormat="1" ht="21" customHeight="1" x14ac:dyDescent="0.35">
      <c r="A77" s="385"/>
      <c r="B77" s="140" t="s">
        <v>397</v>
      </c>
      <c r="C77" s="139"/>
    </row>
    <row r="78" spans="1:3" s="153" customFormat="1" ht="21" customHeight="1" x14ac:dyDescent="0.35">
      <c r="A78" s="382"/>
      <c r="B78" s="140" t="s">
        <v>398</v>
      </c>
      <c r="C78" s="139"/>
    </row>
    <row r="79" spans="1:3" s="153" customFormat="1" ht="21" customHeight="1" x14ac:dyDescent="0.35">
      <c r="A79" s="382"/>
      <c r="B79" s="140" t="s">
        <v>399</v>
      </c>
      <c r="C79" s="139"/>
    </row>
    <row r="80" spans="1:3" s="153" customFormat="1" ht="21" customHeight="1" x14ac:dyDescent="0.35">
      <c r="A80" s="382"/>
      <c r="B80" s="157" t="s">
        <v>391</v>
      </c>
      <c r="C80" s="142"/>
    </row>
    <row r="81" spans="1:3" s="153" customFormat="1" ht="21" customHeight="1" x14ac:dyDescent="0.35">
      <c r="A81" s="383"/>
      <c r="B81" s="143" t="s">
        <v>381</v>
      </c>
      <c r="C81" s="144"/>
    </row>
    <row r="82" spans="1:3" s="153" customFormat="1" ht="21" customHeight="1" x14ac:dyDescent="0.35">
      <c r="A82" s="382" t="s">
        <v>34</v>
      </c>
      <c r="B82" s="230" t="s">
        <v>184</v>
      </c>
      <c r="C82" s="139"/>
    </row>
    <row r="83" spans="1:3" s="153" customFormat="1" ht="21" customHeight="1" x14ac:dyDescent="0.35">
      <c r="A83" s="385"/>
      <c r="B83" s="138" t="s">
        <v>389</v>
      </c>
      <c r="C83" s="139"/>
    </row>
    <row r="84" spans="1:3" s="153" customFormat="1" ht="21" customHeight="1" x14ac:dyDescent="0.35">
      <c r="A84" s="385"/>
      <c r="B84" s="140" t="s">
        <v>396</v>
      </c>
      <c r="C84" s="139"/>
    </row>
    <row r="85" spans="1:3" s="153" customFormat="1" ht="21" customHeight="1" x14ac:dyDescent="0.35">
      <c r="A85" s="385"/>
      <c r="B85" s="140" t="s">
        <v>397</v>
      </c>
      <c r="C85" s="139"/>
    </row>
    <row r="86" spans="1:3" s="110" customFormat="1" ht="21" customHeight="1" x14ac:dyDescent="0.35">
      <c r="A86" s="382"/>
      <c r="B86" s="140" t="s">
        <v>398</v>
      </c>
      <c r="C86" s="139"/>
    </row>
    <row r="87" spans="1:3" s="110" customFormat="1" ht="21" customHeight="1" x14ac:dyDescent="0.35">
      <c r="A87" s="382"/>
      <c r="B87" s="140" t="s">
        <v>399</v>
      </c>
      <c r="C87" s="139"/>
    </row>
    <row r="88" spans="1:3" s="110" customFormat="1" ht="21" customHeight="1" x14ac:dyDescent="0.35">
      <c r="A88" s="382"/>
      <c r="B88" s="157" t="s">
        <v>391</v>
      </c>
      <c r="C88" s="142"/>
    </row>
    <row r="89" spans="1:3" s="110" customFormat="1" ht="21" customHeight="1" x14ac:dyDescent="0.35">
      <c r="A89" s="383"/>
      <c r="B89" s="143" t="s">
        <v>381</v>
      </c>
      <c r="C89" s="144"/>
    </row>
    <row r="90" spans="1:3" s="110" customFormat="1" ht="34" customHeight="1" x14ac:dyDescent="0.35">
      <c r="A90" s="382" t="s">
        <v>35</v>
      </c>
      <c r="B90" s="159" t="s">
        <v>410</v>
      </c>
      <c r="C90" s="145"/>
    </row>
    <row r="91" spans="1:3" s="110" customFormat="1" ht="21" customHeight="1" x14ac:dyDescent="0.35">
      <c r="A91" s="382"/>
      <c r="B91" s="138" t="s">
        <v>389</v>
      </c>
      <c r="C91" s="145"/>
    </row>
    <row r="92" spans="1:3" s="110" customFormat="1" ht="21" customHeight="1" x14ac:dyDescent="0.35">
      <c r="A92" s="382"/>
      <c r="B92" s="140" t="s">
        <v>396</v>
      </c>
      <c r="C92" s="145"/>
    </row>
    <row r="93" spans="1:3" s="110" customFormat="1" ht="21" customHeight="1" x14ac:dyDescent="0.35">
      <c r="A93" s="382"/>
      <c r="B93" s="140" t="s">
        <v>397</v>
      </c>
      <c r="C93" s="145"/>
    </row>
    <row r="94" spans="1:3" s="110" customFormat="1" ht="21" customHeight="1" x14ac:dyDescent="0.35">
      <c r="A94" s="382"/>
      <c r="B94" s="140" t="s">
        <v>398</v>
      </c>
      <c r="C94" s="145"/>
    </row>
    <row r="95" spans="1:3" s="110" customFormat="1" ht="21" customHeight="1" x14ac:dyDescent="0.35">
      <c r="A95" s="382"/>
      <c r="B95" s="140" t="s">
        <v>399</v>
      </c>
      <c r="C95" s="145"/>
    </row>
    <row r="96" spans="1:3" s="110" customFormat="1" ht="21" customHeight="1" x14ac:dyDescent="0.35">
      <c r="A96" s="382"/>
      <c r="B96" s="157" t="s">
        <v>391</v>
      </c>
      <c r="C96" s="145"/>
    </row>
    <row r="97" spans="1:7" s="110" customFormat="1" ht="21" customHeight="1" x14ac:dyDescent="0.35">
      <c r="A97" s="383"/>
      <c r="B97" s="143" t="s">
        <v>381</v>
      </c>
      <c r="C97" s="144"/>
    </row>
    <row r="98" spans="1:7" s="110" customFormat="1" ht="36" customHeight="1" x14ac:dyDescent="0.35">
      <c r="A98" s="381" t="s">
        <v>36</v>
      </c>
      <c r="B98" s="229" t="s">
        <v>169</v>
      </c>
      <c r="C98" s="145"/>
    </row>
    <row r="99" spans="1:7" s="110" customFormat="1" ht="21" customHeight="1" x14ac:dyDescent="0.35">
      <c r="A99" s="382"/>
      <c r="B99" s="138" t="s">
        <v>389</v>
      </c>
      <c r="C99" s="145"/>
    </row>
    <row r="100" spans="1:7" s="110" customFormat="1" ht="21" customHeight="1" x14ac:dyDescent="0.35">
      <c r="A100" s="382"/>
      <c r="B100" s="140" t="s">
        <v>396</v>
      </c>
      <c r="C100" s="145"/>
    </row>
    <row r="101" spans="1:7" s="110" customFormat="1" ht="21" customHeight="1" x14ac:dyDescent="0.35">
      <c r="A101" s="382"/>
      <c r="B101" s="140" t="s">
        <v>397</v>
      </c>
      <c r="C101" s="145"/>
    </row>
    <row r="102" spans="1:7" s="110" customFormat="1" ht="21" customHeight="1" x14ac:dyDescent="0.35">
      <c r="A102" s="382"/>
      <c r="B102" s="140" t="s">
        <v>398</v>
      </c>
      <c r="C102" s="145"/>
    </row>
    <row r="103" spans="1:7" s="110" customFormat="1" ht="21" customHeight="1" x14ac:dyDescent="0.35">
      <c r="A103" s="382"/>
      <c r="B103" s="140" t="s">
        <v>399</v>
      </c>
      <c r="C103" s="145"/>
    </row>
    <row r="104" spans="1:7" s="110" customFormat="1" ht="21" customHeight="1" x14ac:dyDescent="0.35">
      <c r="A104" s="382"/>
      <c r="B104" s="157" t="s">
        <v>391</v>
      </c>
      <c r="C104" s="145"/>
    </row>
    <row r="105" spans="1:7" s="110" customFormat="1" ht="21" customHeight="1" x14ac:dyDescent="0.35">
      <c r="A105" s="382"/>
      <c r="B105" s="143" t="s">
        <v>381</v>
      </c>
      <c r="C105" s="144"/>
    </row>
    <row r="106" spans="1:7" s="110" customFormat="1" ht="21" customHeight="1" x14ac:dyDescent="0.35">
      <c r="A106" s="381" t="s">
        <v>37</v>
      </c>
      <c r="B106" s="160" t="s">
        <v>411</v>
      </c>
      <c r="C106" s="145"/>
      <c r="E106" s="161"/>
      <c r="F106" s="161"/>
      <c r="G106" s="161"/>
    </row>
    <row r="107" spans="1:7" s="110" customFormat="1" ht="21" customHeight="1" x14ac:dyDescent="0.35">
      <c r="A107" s="387"/>
      <c r="B107" s="154" t="s">
        <v>389</v>
      </c>
      <c r="C107" s="145"/>
      <c r="E107" s="161"/>
      <c r="F107" s="161"/>
      <c r="G107" s="161"/>
    </row>
    <row r="108" spans="1:7" s="110" customFormat="1" ht="21" customHeight="1" x14ac:dyDescent="0.35">
      <c r="A108" s="387"/>
      <c r="B108" s="162" t="s">
        <v>396</v>
      </c>
      <c r="C108" s="145"/>
      <c r="E108" s="161"/>
      <c r="F108" s="161"/>
      <c r="G108" s="161"/>
    </row>
    <row r="109" spans="1:7" s="110" customFormat="1" ht="21" customHeight="1" x14ac:dyDescent="0.35">
      <c r="A109" s="387"/>
      <c r="B109" s="162" t="s">
        <v>397</v>
      </c>
      <c r="C109" s="145"/>
      <c r="E109" s="161"/>
      <c r="F109" s="161"/>
      <c r="G109" s="161"/>
    </row>
    <row r="110" spans="1:7" s="110" customFormat="1" ht="21" customHeight="1" x14ac:dyDescent="0.35">
      <c r="A110" s="387"/>
      <c r="B110" s="162" t="s">
        <v>398</v>
      </c>
      <c r="C110" s="145"/>
      <c r="E110" s="161"/>
      <c r="F110" s="161"/>
      <c r="G110" s="161"/>
    </row>
    <row r="111" spans="1:7" s="110" customFormat="1" ht="21" customHeight="1" x14ac:dyDescent="0.35">
      <c r="A111" s="387"/>
      <c r="B111" s="162" t="s">
        <v>412</v>
      </c>
      <c r="C111" s="145"/>
      <c r="E111" s="161"/>
      <c r="F111" s="161"/>
      <c r="G111" s="161"/>
    </row>
    <row r="112" spans="1:7" s="110" customFormat="1" ht="21" customHeight="1" x14ac:dyDescent="0.35">
      <c r="A112" s="387"/>
      <c r="B112" s="162" t="s">
        <v>413</v>
      </c>
      <c r="C112" s="145"/>
      <c r="E112" s="161"/>
      <c r="F112" s="161"/>
      <c r="G112" s="161"/>
    </row>
    <row r="113" spans="1:7" s="110" customFormat="1" ht="21" customHeight="1" x14ac:dyDescent="0.35">
      <c r="A113" s="387"/>
      <c r="B113" s="162" t="s">
        <v>399</v>
      </c>
      <c r="C113" s="145"/>
      <c r="E113" s="161"/>
      <c r="F113" s="161"/>
      <c r="G113" s="161"/>
    </row>
    <row r="114" spans="1:7" s="110" customFormat="1" ht="21" customHeight="1" x14ac:dyDescent="0.35">
      <c r="A114" s="387"/>
      <c r="B114" s="157" t="s">
        <v>391</v>
      </c>
      <c r="C114" s="145"/>
      <c r="E114" s="161"/>
      <c r="F114" s="161"/>
      <c r="G114" s="161"/>
    </row>
    <row r="115" spans="1:7" s="110" customFormat="1" ht="21" customHeight="1" x14ac:dyDescent="0.35">
      <c r="A115" s="388"/>
      <c r="B115" s="143" t="s">
        <v>381</v>
      </c>
      <c r="C115" s="145"/>
      <c r="E115" s="161"/>
      <c r="F115" s="161"/>
      <c r="G115" s="161"/>
    </row>
    <row r="116" spans="1:7" s="110" customFormat="1" ht="21" customHeight="1" x14ac:dyDescent="0.35">
      <c r="A116" s="381" t="s">
        <v>258</v>
      </c>
      <c r="B116" s="148" t="s">
        <v>414</v>
      </c>
      <c r="C116" s="137"/>
    </row>
    <row r="117" spans="1:7" s="110" customFormat="1" ht="21" customHeight="1" x14ac:dyDescent="0.35">
      <c r="A117" s="382"/>
      <c r="B117" s="138" t="s">
        <v>408</v>
      </c>
      <c r="C117" s="145"/>
    </row>
    <row r="118" spans="1:7" s="110" customFormat="1" ht="35.65" customHeight="1" x14ac:dyDescent="0.35">
      <c r="A118" s="382"/>
      <c r="B118" s="149" t="s">
        <v>415</v>
      </c>
      <c r="C118" s="145"/>
    </row>
    <row r="119" spans="1:7" s="110" customFormat="1" ht="21" customHeight="1" x14ac:dyDescent="0.35">
      <c r="A119" s="382"/>
      <c r="B119" s="141" t="s">
        <v>409</v>
      </c>
      <c r="C119" s="142"/>
    </row>
    <row r="120" spans="1:7" s="110" customFormat="1" ht="21" customHeight="1" x14ac:dyDescent="0.35">
      <c r="A120" s="382"/>
      <c r="B120" s="163" t="s">
        <v>381</v>
      </c>
      <c r="C120" s="145"/>
    </row>
    <row r="121" spans="1:7" s="110" customFormat="1" ht="21" customHeight="1" x14ac:dyDescent="0.35">
      <c r="A121" s="384" t="s">
        <v>39</v>
      </c>
      <c r="B121" s="150" t="s">
        <v>105</v>
      </c>
      <c r="C121" s="151"/>
    </row>
    <row r="122" spans="1:7" s="110" customFormat="1" ht="21" customHeight="1" x14ac:dyDescent="0.35">
      <c r="A122" s="381" t="s">
        <v>40</v>
      </c>
      <c r="B122" s="146" t="s">
        <v>416</v>
      </c>
      <c r="C122" s="147"/>
    </row>
    <row r="123" spans="1:7" s="110" customFormat="1" ht="25.5" customHeight="1" x14ac:dyDescent="0.35">
      <c r="A123" s="382"/>
      <c r="B123" s="138" t="s">
        <v>417</v>
      </c>
      <c r="C123" s="139"/>
    </row>
    <row r="124" spans="1:7" s="110" customFormat="1" ht="29.65" customHeight="1" x14ac:dyDescent="0.35">
      <c r="A124" s="382"/>
      <c r="B124" s="149" t="s">
        <v>418</v>
      </c>
      <c r="C124" s="139"/>
    </row>
    <row r="125" spans="1:7" s="110" customFormat="1" ht="21" customHeight="1" x14ac:dyDescent="0.35">
      <c r="A125" s="382"/>
      <c r="B125" s="165" t="s">
        <v>419</v>
      </c>
      <c r="C125" s="145"/>
    </row>
    <row r="126" spans="1:7" s="110" customFormat="1" ht="21" customHeight="1" x14ac:dyDescent="0.35">
      <c r="A126" s="383"/>
      <c r="B126" s="166" t="s">
        <v>381</v>
      </c>
      <c r="C126" s="144"/>
    </row>
    <row r="127" spans="1:7" s="110" customFormat="1" ht="20.25" customHeight="1" x14ac:dyDescent="0.35">
      <c r="A127" s="381" t="s">
        <v>41</v>
      </c>
      <c r="B127" s="146" t="s">
        <v>416</v>
      </c>
      <c r="C127" s="137"/>
    </row>
    <row r="128" spans="1:7" s="110" customFormat="1" ht="24.75" customHeight="1" x14ac:dyDescent="0.35">
      <c r="A128" s="382"/>
      <c r="B128" s="138" t="s">
        <v>417</v>
      </c>
      <c r="C128" s="145"/>
    </row>
    <row r="129" spans="1:3" s="110" customFormat="1" ht="36" customHeight="1" x14ac:dyDescent="0.35">
      <c r="A129" s="382"/>
      <c r="B129" s="149" t="s">
        <v>418</v>
      </c>
      <c r="C129" s="145"/>
    </row>
    <row r="130" spans="1:3" s="110" customFormat="1" ht="21.65" customHeight="1" x14ac:dyDescent="0.35">
      <c r="A130" s="382"/>
      <c r="B130" s="165" t="s">
        <v>419</v>
      </c>
      <c r="C130" s="142"/>
    </row>
    <row r="131" spans="1:3" s="110" customFormat="1" ht="21" customHeight="1" x14ac:dyDescent="0.35">
      <c r="A131" s="389"/>
      <c r="B131" s="166" t="s">
        <v>381</v>
      </c>
      <c r="C131" s="164"/>
    </row>
    <row r="132" spans="1:3" s="110" customFormat="1" ht="21" customHeight="1" x14ac:dyDescent="0.35">
      <c r="A132" s="381" t="s">
        <v>42</v>
      </c>
      <c r="B132" s="148" t="s">
        <v>420</v>
      </c>
      <c r="C132" s="137"/>
    </row>
    <row r="133" spans="1:3" s="110" customFormat="1" ht="21" customHeight="1" x14ac:dyDescent="0.35">
      <c r="A133" s="382"/>
      <c r="B133" s="138" t="s">
        <v>408</v>
      </c>
      <c r="C133" s="145"/>
    </row>
    <row r="134" spans="1:3" s="110" customFormat="1" ht="28.5" customHeight="1" x14ac:dyDescent="0.35">
      <c r="A134" s="382"/>
      <c r="B134" s="149" t="s">
        <v>421</v>
      </c>
      <c r="C134" s="145"/>
    </row>
    <row r="135" spans="1:3" s="110" customFormat="1" ht="21" customHeight="1" x14ac:dyDescent="0.35">
      <c r="A135" s="382"/>
      <c r="B135" s="141" t="s">
        <v>409</v>
      </c>
      <c r="C135" s="145"/>
    </row>
    <row r="136" spans="1:3" s="110" customFormat="1" ht="23.25" customHeight="1" x14ac:dyDescent="0.35">
      <c r="A136" s="383"/>
      <c r="B136" s="163" t="s">
        <v>381</v>
      </c>
      <c r="C136" s="144"/>
    </row>
    <row r="137" spans="1:3" s="110" customFormat="1" ht="23.25" customHeight="1" x14ac:dyDescent="0.35">
      <c r="A137" s="390" t="s">
        <v>43</v>
      </c>
      <c r="B137" s="232" t="s">
        <v>172</v>
      </c>
      <c r="C137" s="231"/>
    </row>
    <row r="138" spans="1:3" s="110" customFormat="1" ht="23.25" customHeight="1" x14ac:dyDescent="0.35">
      <c r="A138" s="382"/>
      <c r="B138" s="138" t="s">
        <v>417</v>
      </c>
      <c r="C138" s="216"/>
    </row>
    <row r="139" spans="1:3" s="110" customFormat="1" ht="41" customHeight="1" x14ac:dyDescent="0.35">
      <c r="A139" s="382"/>
      <c r="B139" s="149" t="s">
        <v>532</v>
      </c>
      <c r="C139" s="216"/>
    </row>
    <row r="140" spans="1:3" s="110" customFormat="1" ht="22" customHeight="1" x14ac:dyDescent="0.35">
      <c r="A140" s="382"/>
      <c r="B140" s="141" t="s">
        <v>419</v>
      </c>
      <c r="C140" s="216"/>
    </row>
    <row r="141" spans="1:3" s="110" customFormat="1" ht="19.5" customHeight="1" x14ac:dyDescent="0.35">
      <c r="A141" s="383"/>
      <c r="B141" s="163" t="s">
        <v>381</v>
      </c>
      <c r="C141" s="217"/>
    </row>
    <row r="142" spans="1:3" s="110" customFormat="1" ht="19.5" customHeight="1" x14ac:dyDescent="0.35">
      <c r="A142" s="390" t="s">
        <v>143</v>
      </c>
      <c r="B142" s="232" t="s">
        <v>142</v>
      </c>
      <c r="C142" s="231"/>
    </row>
    <row r="143" spans="1:3" s="110" customFormat="1" ht="19.5" customHeight="1" x14ac:dyDescent="0.35">
      <c r="A143" s="382"/>
      <c r="B143" s="138" t="s">
        <v>417</v>
      </c>
      <c r="C143" s="216"/>
    </row>
    <row r="144" spans="1:3" s="110" customFormat="1" ht="30.5" customHeight="1" x14ac:dyDescent="0.35">
      <c r="A144" s="382"/>
      <c r="B144" s="149" t="s">
        <v>533</v>
      </c>
      <c r="C144" s="216"/>
    </row>
    <row r="145" spans="1:3" s="110" customFormat="1" ht="19.5" customHeight="1" x14ac:dyDescent="0.35">
      <c r="A145" s="382"/>
      <c r="B145" s="141" t="s">
        <v>419</v>
      </c>
      <c r="C145" s="216"/>
    </row>
    <row r="146" spans="1:3" s="110" customFormat="1" ht="19.5" customHeight="1" x14ac:dyDescent="0.35">
      <c r="A146" s="382"/>
      <c r="B146" s="163" t="s">
        <v>381</v>
      </c>
      <c r="C146" s="217"/>
    </row>
    <row r="147" spans="1:3" s="110" customFormat="1" ht="21" customHeight="1" x14ac:dyDescent="0.35">
      <c r="A147" s="381" t="s">
        <v>152</v>
      </c>
      <c r="B147" s="167" t="s">
        <v>422</v>
      </c>
      <c r="C147" s="145"/>
    </row>
    <row r="148" spans="1:3" s="110" customFormat="1" ht="21" customHeight="1" x14ac:dyDescent="0.35">
      <c r="A148" s="387"/>
      <c r="B148" s="154" t="s">
        <v>408</v>
      </c>
      <c r="C148" s="145"/>
    </row>
    <row r="149" spans="1:3" s="110" customFormat="1" ht="45.5" customHeight="1" x14ac:dyDescent="0.35">
      <c r="A149" s="385"/>
      <c r="B149" s="162" t="s">
        <v>423</v>
      </c>
      <c r="C149" s="145"/>
    </row>
    <row r="150" spans="1:3" s="110" customFormat="1" ht="21" customHeight="1" x14ac:dyDescent="0.35">
      <c r="A150" s="385"/>
      <c r="B150" s="157" t="s">
        <v>409</v>
      </c>
      <c r="C150" s="145"/>
    </row>
    <row r="151" spans="1:3" s="110" customFormat="1" ht="21" customHeight="1" x14ac:dyDescent="0.35">
      <c r="A151" s="386"/>
      <c r="B151" s="143" t="s">
        <v>387</v>
      </c>
      <c r="C151" s="169"/>
    </row>
    <row r="152" spans="1:3" s="170" customFormat="1" ht="21" customHeight="1" x14ac:dyDescent="0.35">
      <c r="A152" s="384" t="s">
        <v>44</v>
      </c>
      <c r="B152" s="150" t="s">
        <v>424</v>
      </c>
      <c r="C152" s="151"/>
    </row>
    <row r="153" spans="1:3" s="173" customFormat="1" ht="21" customHeight="1" x14ac:dyDescent="0.35">
      <c r="A153" s="391" t="s">
        <v>45</v>
      </c>
      <c r="B153" s="171" t="s">
        <v>426</v>
      </c>
      <c r="C153" s="172"/>
    </row>
    <row r="154" spans="1:3" s="173" customFormat="1" ht="21" customHeight="1" x14ac:dyDescent="0.35">
      <c r="A154" s="387"/>
      <c r="B154" s="174" t="s">
        <v>425</v>
      </c>
      <c r="C154" s="172"/>
    </row>
    <row r="155" spans="1:3" s="173" customFormat="1" ht="35.25" customHeight="1" x14ac:dyDescent="0.35">
      <c r="A155" s="382"/>
      <c r="B155" s="140" t="s">
        <v>427</v>
      </c>
      <c r="C155" s="175"/>
    </row>
    <row r="156" spans="1:3" s="173" customFormat="1" ht="21" customHeight="1" x14ac:dyDescent="0.35">
      <c r="A156" s="382"/>
      <c r="B156" s="176" t="s">
        <v>409</v>
      </c>
      <c r="C156" s="177"/>
    </row>
    <row r="157" spans="1:3" s="173" customFormat="1" ht="21" customHeight="1" x14ac:dyDescent="0.35">
      <c r="A157" s="386"/>
      <c r="B157" s="178" t="s">
        <v>381</v>
      </c>
      <c r="C157" s="179"/>
    </row>
    <row r="158" spans="1:3" s="173" customFormat="1" ht="21" customHeight="1" x14ac:dyDescent="0.35">
      <c r="A158" s="392">
        <v>5.0199999999999996</v>
      </c>
      <c r="B158" s="180" t="s">
        <v>428</v>
      </c>
      <c r="C158" s="181"/>
    </row>
    <row r="159" spans="1:3" s="173" customFormat="1" ht="21" customHeight="1" x14ac:dyDescent="0.35">
      <c r="A159" s="387"/>
      <c r="B159" s="154" t="s">
        <v>425</v>
      </c>
      <c r="C159" s="182"/>
    </row>
    <row r="160" spans="1:3" s="173" customFormat="1" ht="41.25" customHeight="1" x14ac:dyDescent="0.35">
      <c r="A160" s="385"/>
      <c r="B160" s="155" t="s">
        <v>429</v>
      </c>
      <c r="C160" s="182"/>
    </row>
    <row r="161" spans="1:3" s="173" customFormat="1" ht="21" customHeight="1" x14ac:dyDescent="0.35">
      <c r="A161" s="385"/>
      <c r="B161" s="157" t="s">
        <v>409</v>
      </c>
      <c r="C161" s="183"/>
    </row>
    <row r="162" spans="1:3" s="173" customFormat="1" ht="21" customHeight="1" x14ac:dyDescent="0.35">
      <c r="A162" s="386"/>
      <c r="B162" s="178" t="s">
        <v>387</v>
      </c>
      <c r="C162" s="184"/>
    </row>
    <row r="163" spans="1:3" s="110" customFormat="1" ht="21" customHeight="1" x14ac:dyDescent="0.35">
      <c r="A163" s="384" t="s">
        <v>47</v>
      </c>
      <c r="B163" s="150" t="s">
        <v>48</v>
      </c>
      <c r="C163" s="151"/>
    </row>
    <row r="164" spans="1:3" s="110" customFormat="1" ht="21" customHeight="1" x14ac:dyDescent="0.35">
      <c r="A164" s="391" t="s">
        <v>49</v>
      </c>
      <c r="B164" s="233" t="s">
        <v>266</v>
      </c>
      <c r="C164" s="147"/>
    </row>
    <row r="165" spans="1:3" s="110" customFormat="1" ht="21" customHeight="1" x14ac:dyDescent="0.35">
      <c r="A165" s="385"/>
      <c r="B165" s="174" t="s">
        <v>430</v>
      </c>
      <c r="C165" s="139"/>
    </row>
    <row r="166" spans="1:3" s="110" customFormat="1" ht="51.75" customHeight="1" x14ac:dyDescent="0.35">
      <c r="A166" s="385"/>
      <c r="B166" s="140" t="s">
        <v>602</v>
      </c>
      <c r="C166" s="139"/>
    </row>
    <row r="167" spans="1:3" s="110" customFormat="1" ht="21" customHeight="1" x14ac:dyDescent="0.35">
      <c r="A167" s="385"/>
      <c r="B167" s="176" t="s">
        <v>431</v>
      </c>
      <c r="C167" s="185"/>
    </row>
    <row r="168" spans="1:3" s="110" customFormat="1" ht="21" customHeight="1" x14ac:dyDescent="0.35">
      <c r="A168" s="386"/>
      <c r="B168" s="178" t="s">
        <v>387</v>
      </c>
      <c r="C168" s="186"/>
    </row>
    <row r="169" spans="1:3" s="173" customFormat="1" ht="28.5" customHeight="1" x14ac:dyDescent="0.35">
      <c r="A169" s="391" t="s">
        <v>50</v>
      </c>
      <c r="B169" s="233" t="s">
        <v>125</v>
      </c>
      <c r="C169" s="181"/>
    </row>
    <row r="170" spans="1:3" s="173" customFormat="1" ht="45.5" customHeight="1" x14ac:dyDescent="0.35">
      <c r="A170" s="385"/>
      <c r="B170" s="162" t="s">
        <v>541</v>
      </c>
      <c r="C170" s="177"/>
    </row>
    <row r="171" spans="1:3" s="173" customFormat="1" ht="21" customHeight="1" x14ac:dyDescent="0.35">
      <c r="A171" s="385"/>
      <c r="B171" s="176" t="s">
        <v>431</v>
      </c>
      <c r="C171" s="177"/>
    </row>
    <row r="172" spans="1:3" s="173" customFormat="1" ht="21" customHeight="1" x14ac:dyDescent="0.35">
      <c r="A172" s="386"/>
      <c r="B172" s="178" t="s">
        <v>387</v>
      </c>
      <c r="C172" s="179"/>
    </row>
    <row r="173" spans="1:3" s="173" customFormat="1" ht="21" customHeight="1" x14ac:dyDescent="0.35">
      <c r="A173" s="391" t="s">
        <v>51</v>
      </c>
      <c r="B173" s="168" t="s">
        <v>621</v>
      </c>
      <c r="C173" s="181"/>
    </row>
    <row r="174" spans="1:3" s="173" customFormat="1" ht="21" customHeight="1" x14ac:dyDescent="0.35">
      <c r="A174" s="385"/>
      <c r="B174" s="174" t="s">
        <v>430</v>
      </c>
      <c r="C174" s="182"/>
    </row>
    <row r="175" spans="1:3" s="173" customFormat="1" ht="50.25" customHeight="1" x14ac:dyDescent="0.35">
      <c r="A175" s="385"/>
      <c r="B175" s="140" t="s">
        <v>622</v>
      </c>
      <c r="C175" s="182"/>
    </row>
    <row r="176" spans="1:3" s="173" customFormat="1" ht="21" customHeight="1" x14ac:dyDescent="0.35">
      <c r="A176" s="385"/>
      <c r="B176" s="176" t="s">
        <v>431</v>
      </c>
      <c r="C176" s="182"/>
    </row>
    <row r="177" spans="1:3" s="173" customFormat="1" ht="21" customHeight="1" x14ac:dyDescent="0.35">
      <c r="A177" s="386"/>
      <c r="B177" s="178" t="s">
        <v>387</v>
      </c>
      <c r="C177" s="188"/>
    </row>
    <row r="178" spans="1:3" s="173" customFormat="1" ht="21" customHeight="1" x14ac:dyDescent="0.35">
      <c r="A178" s="391" t="s">
        <v>52</v>
      </c>
      <c r="B178" s="168" t="s">
        <v>623</v>
      </c>
      <c r="C178" s="181"/>
    </row>
    <row r="179" spans="1:3" s="173" customFormat="1" ht="21" customHeight="1" x14ac:dyDescent="0.35">
      <c r="A179" s="385"/>
      <c r="B179" s="174" t="s">
        <v>430</v>
      </c>
      <c r="C179" s="182"/>
    </row>
    <row r="180" spans="1:3" s="173" customFormat="1" ht="46.5" customHeight="1" x14ac:dyDescent="0.35">
      <c r="A180" s="385"/>
      <c r="B180" s="140" t="s">
        <v>624</v>
      </c>
      <c r="C180" s="182"/>
    </row>
    <row r="181" spans="1:3" s="173" customFormat="1" ht="21" customHeight="1" x14ac:dyDescent="0.35">
      <c r="A181" s="385"/>
      <c r="B181" s="176" t="s">
        <v>431</v>
      </c>
      <c r="C181" s="182"/>
    </row>
    <row r="182" spans="1:3" s="173" customFormat="1" ht="21" customHeight="1" x14ac:dyDescent="0.35">
      <c r="A182" s="386"/>
      <c r="B182" s="178" t="s">
        <v>387</v>
      </c>
      <c r="C182" s="188"/>
    </row>
    <row r="183" spans="1:3" ht="22.5" customHeight="1" x14ac:dyDescent="0.35">
      <c r="A183" s="384" t="s">
        <v>57</v>
      </c>
      <c r="B183" s="150" t="s">
        <v>101</v>
      </c>
      <c r="C183" s="151"/>
    </row>
    <row r="184" spans="1:3" s="110" customFormat="1" ht="21" customHeight="1" x14ac:dyDescent="0.35">
      <c r="A184" s="381" t="s">
        <v>58</v>
      </c>
      <c r="B184" s="168" t="s">
        <v>432</v>
      </c>
      <c r="C184" s="147"/>
    </row>
    <row r="185" spans="1:3" s="110" customFormat="1" ht="21" customHeight="1" x14ac:dyDescent="0.35">
      <c r="A185" s="385"/>
      <c r="B185" s="174" t="s">
        <v>425</v>
      </c>
      <c r="C185" s="139"/>
    </row>
    <row r="186" spans="1:3" s="110" customFormat="1" ht="21" customHeight="1" x14ac:dyDescent="0.35">
      <c r="A186" s="385"/>
      <c r="B186" s="189" t="s">
        <v>433</v>
      </c>
      <c r="C186" s="139"/>
    </row>
    <row r="187" spans="1:3" s="110" customFormat="1" ht="37.4" customHeight="1" x14ac:dyDescent="0.35">
      <c r="A187" s="385"/>
      <c r="B187" s="140" t="s">
        <v>434</v>
      </c>
      <c r="C187" s="139"/>
    </row>
    <row r="188" spans="1:3" s="110" customFormat="1" ht="21" customHeight="1" x14ac:dyDescent="0.35">
      <c r="A188" s="385"/>
      <c r="B188" s="176" t="s">
        <v>409</v>
      </c>
      <c r="C188" s="139"/>
    </row>
    <row r="189" spans="1:3" s="110" customFormat="1" ht="21" customHeight="1" x14ac:dyDescent="0.35">
      <c r="A189" s="386"/>
      <c r="B189" s="178" t="s">
        <v>387</v>
      </c>
      <c r="C189" s="169"/>
    </row>
    <row r="190" spans="1:3" ht="22.5" customHeight="1" x14ac:dyDescent="0.35">
      <c r="A190" s="381" t="s">
        <v>59</v>
      </c>
      <c r="B190" s="168" t="s">
        <v>435</v>
      </c>
      <c r="C190" s="147"/>
    </row>
    <row r="191" spans="1:3" ht="22.5" customHeight="1" x14ac:dyDescent="0.35">
      <c r="A191" s="385"/>
      <c r="B191" s="174" t="s">
        <v>425</v>
      </c>
      <c r="C191" s="139"/>
    </row>
    <row r="192" spans="1:3" ht="22.5" customHeight="1" x14ac:dyDescent="0.35">
      <c r="A192" s="385"/>
      <c r="B192" s="189" t="s">
        <v>433</v>
      </c>
      <c r="C192" s="139"/>
    </row>
    <row r="193" spans="1:3" ht="42.75" customHeight="1" x14ac:dyDescent="0.35">
      <c r="A193" s="385"/>
      <c r="B193" s="140" t="s">
        <v>436</v>
      </c>
      <c r="C193" s="139"/>
    </row>
    <row r="194" spans="1:3" ht="22.5" customHeight="1" x14ac:dyDescent="0.35">
      <c r="A194" s="385"/>
      <c r="B194" s="176" t="s">
        <v>409</v>
      </c>
      <c r="C194" s="185"/>
    </row>
    <row r="195" spans="1:3" ht="22.5" customHeight="1" x14ac:dyDescent="0.35">
      <c r="A195" s="386"/>
      <c r="B195" s="178" t="s">
        <v>387</v>
      </c>
      <c r="C195" s="186"/>
    </row>
    <row r="196" spans="1:3" ht="22.5" customHeight="1" x14ac:dyDescent="0.35">
      <c r="A196" s="381" t="s">
        <v>60</v>
      </c>
      <c r="B196" s="168" t="s">
        <v>66</v>
      </c>
      <c r="C196" s="147"/>
    </row>
    <row r="197" spans="1:3" ht="22.5" customHeight="1" x14ac:dyDescent="0.35">
      <c r="A197" s="385"/>
      <c r="B197" s="174" t="s">
        <v>437</v>
      </c>
      <c r="C197" s="139"/>
    </row>
    <row r="198" spans="1:3" ht="39" customHeight="1" x14ac:dyDescent="0.35">
      <c r="A198" s="385"/>
      <c r="B198" s="140" t="s">
        <v>438</v>
      </c>
      <c r="C198" s="139"/>
    </row>
    <row r="199" spans="1:3" ht="22.5" customHeight="1" x14ac:dyDescent="0.35">
      <c r="A199" s="385"/>
      <c r="B199" s="176" t="s">
        <v>380</v>
      </c>
      <c r="C199" s="185"/>
    </row>
    <row r="200" spans="1:3" ht="22.5" customHeight="1" x14ac:dyDescent="0.35">
      <c r="A200" s="386"/>
      <c r="B200" s="178" t="s">
        <v>387</v>
      </c>
      <c r="C200" s="186"/>
    </row>
    <row r="201" spans="1:3" ht="22.5" customHeight="1" x14ac:dyDescent="0.35">
      <c r="A201" s="393" t="s">
        <v>61</v>
      </c>
      <c r="B201" s="243" t="s">
        <v>99</v>
      </c>
      <c r="C201" s="147"/>
    </row>
    <row r="202" spans="1:3" ht="22.5" customHeight="1" x14ac:dyDescent="0.35">
      <c r="A202" s="394" t="s">
        <v>62</v>
      </c>
      <c r="B202" s="245" t="s">
        <v>269</v>
      </c>
      <c r="C202" s="147"/>
    </row>
    <row r="203" spans="1:3" ht="22.5" customHeight="1" x14ac:dyDescent="0.35">
      <c r="A203" s="385"/>
      <c r="B203" s="154" t="s">
        <v>437</v>
      </c>
      <c r="C203" s="139"/>
    </row>
    <row r="204" spans="1:3" ht="78.25" customHeight="1" x14ac:dyDescent="0.35">
      <c r="A204" s="385"/>
      <c r="B204" s="31" t="s">
        <v>584</v>
      </c>
      <c r="C204" s="139"/>
    </row>
    <row r="205" spans="1:3" ht="22.5" customHeight="1" x14ac:dyDescent="0.35">
      <c r="A205" s="385"/>
      <c r="B205" s="157" t="s">
        <v>380</v>
      </c>
      <c r="C205" s="139"/>
    </row>
    <row r="206" spans="1:3" ht="22.5" customHeight="1" x14ac:dyDescent="0.35">
      <c r="A206" s="386"/>
      <c r="B206" s="246" t="s">
        <v>387</v>
      </c>
      <c r="C206" s="139"/>
    </row>
    <row r="207" spans="1:3" ht="22.5" customHeight="1" x14ac:dyDescent="0.35">
      <c r="A207" s="394" t="s">
        <v>63</v>
      </c>
      <c r="B207" s="248" t="s">
        <v>273</v>
      </c>
      <c r="C207" s="147"/>
    </row>
    <row r="208" spans="1:3" ht="22.5" customHeight="1" x14ac:dyDescent="0.35">
      <c r="A208" s="385"/>
      <c r="B208" s="138" t="s">
        <v>588</v>
      </c>
      <c r="C208" s="139"/>
    </row>
    <row r="209" spans="1:3" ht="73.5" customHeight="1" x14ac:dyDescent="0.35">
      <c r="A209" s="385"/>
      <c r="B209" s="249" t="s">
        <v>591</v>
      </c>
      <c r="C209" s="139"/>
    </row>
    <row r="210" spans="1:3" ht="78.5" customHeight="1" x14ac:dyDescent="0.35">
      <c r="A210" s="385"/>
      <c r="B210" s="249" t="s">
        <v>590</v>
      </c>
      <c r="C210" s="139"/>
    </row>
    <row r="211" spans="1:3" ht="73.5" customHeight="1" x14ac:dyDescent="0.35">
      <c r="A211" s="385"/>
      <c r="B211" s="249" t="s">
        <v>589</v>
      </c>
      <c r="C211" s="139"/>
    </row>
    <row r="212" spans="1:3" ht="22.5" customHeight="1" x14ac:dyDescent="0.35">
      <c r="A212" s="385"/>
      <c r="B212" s="141" t="s">
        <v>419</v>
      </c>
      <c r="C212" s="139"/>
    </row>
    <row r="213" spans="1:3" ht="22.5" customHeight="1" x14ac:dyDescent="0.35">
      <c r="A213" s="385"/>
      <c r="B213" s="250" t="s">
        <v>387</v>
      </c>
      <c r="C213" s="169"/>
    </row>
    <row r="214" spans="1:3" ht="22.5" customHeight="1" x14ac:dyDescent="0.35">
      <c r="A214" s="395" t="s">
        <v>64</v>
      </c>
      <c r="B214" s="244" t="s">
        <v>278</v>
      </c>
      <c r="C214" s="220"/>
    </row>
    <row r="215" spans="1:3" ht="22.5" customHeight="1" x14ac:dyDescent="0.35">
      <c r="A215" s="385"/>
      <c r="B215" s="138" t="s">
        <v>592</v>
      </c>
      <c r="C215" s="139"/>
    </row>
    <row r="216" spans="1:3" ht="56.5" customHeight="1" x14ac:dyDescent="0.35">
      <c r="A216" s="396"/>
      <c r="B216" s="251" t="s">
        <v>812</v>
      </c>
      <c r="C216" s="220"/>
    </row>
    <row r="217" spans="1:3" ht="63" customHeight="1" x14ac:dyDescent="0.35">
      <c r="A217" s="396"/>
      <c r="B217" s="251" t="s">
        <v>801</v>
      </c>
      <c r="C217" s="220"/>
    </row>
    <row r="218" spans="1:3" ht="47.25" customHeight="1" x14ac:dyDescent="0.35">
      <c r="A218" s="396"/>
      <c r="B218" s="251" t="s">
        <v>828</v>
      </c>
      <c r="C218" s="220"/>
    </row>
    <row r="219" spans="1:3" ht="43" customHeight="1" x14ac:dyDescent="0.35">
      <c r="A219" s="396"/>
      <c r="B219" s="251" t="s">
        <v>594</v>
      </c>
      <c r="C219" s="220"/>
    </row>
    <row r="220" spans="1:3" ht="44.75" customHeight="1" x14ac:dyDescent="0.35">
      <c r="A220" s="396"/>
      <c r="B220" s="251" t="s">
        <v>626</v>
      </c>
      <c r="C220" s="220"/>
    </row>
    <row r="221" spans="1:3" ht="44" customHeight="1" x14ac:dyDescent="0.35">
      <c r="A221" s="396"/>
      <c r="B221" s="251" t="s">
        <v>829</v>
      </c>
      <c r="C221" s="220"/>
    </row>
    <row r="222" spans="1:3" ht="42" customHeight="1" x14ac:dyDescent="0.35">
      <c r="A222" s="396"/>
      <c r="B222" s="251" t="s">
        <v>830</v>
      </c>
      <c r="C222" s="220"/>
    </row>
    <row r="223" spans="1:3" ht="38" customHeight="1" x14ac:dyDescent="0.35">
      <c r="A223" s="396"/>
      <c r="B223" s="251" t="s">
        <v>627</v>
      </c>
      <c r="C223" s="220"/>
    </row>
    <row r="224" spans="1:3" ht="30" customHeight="1" x14ac:dyDescent="0.35">
      <c r="A224" s="396"/>
      <c r="B224" s="251" t="s">
        <v>628</v>
      </c>
      <c r="C224" s="220"/>
    </row>
    <row r="225" spans="1:3" ht="22.5" customHeight="1" x14ac:dyDescent="0.35">
      <c r="A225" s="396"/>
      <c r="B225" s="247" t="s">
        <v>598</v>
      </c>
      <c r="C225" s="220"/>
    </row>
    <row r="226" spans="1:3" ht="36.5" customHeight="1" x14ac:dyDescent="0.35">
      <c r="A226" s="396"/>
      <c r="B226" s="251" t="s">
        <v>831</v>
      </c>
      <c r="C226" s="220"/>
    </row>
    <row r="227" spans="1:3" ht="32.5" customHeight="1" x14ac:dyDescent="0.35">
      <c r="A227" s="396"/>
      <c r="B227" s="251" t="s">
        <v>629</v>
      </c>
      <c r="C227" s="220"/>
    </row>
    <row r="228" spans="1:3" ht="32.5" customHeight="1" x14ac:dyDescent="0.35">
      <c r="A228" s="396"/>
      <c r="B228" s="251" t="s">
        <v>630</v>
      </c>
      <c r="C228" s="220"/>
    </row>
    <row r="229" spans="1:3" ht="32.5" customHeight="1" x14ac:dyDescent="0.35">
      <c r="A229" s="396"/>
      <c r="B229" s="251" t="s">
        <v>631</v>
      </c>
      <c r="C229" s="220"/>
    </row>
    <row r="230" spans="1:3" ht="22.5" customHeight="1" x14ac:dyDescent="0.35">
      <c r="A230" s="385"/>
      <c r="B230" s="141" t="s">
        <v>441</v>
      </c>
      <c r="C230" s="139"/>
    </row>
    <row r="231" spans="1:3" ht="22.5" customHeight="1" x14ac:dyDescent="0.35">
      <c r="A231" s="385"/>
      <c r="B231" s="250" t="s">
        <v>387</v>
      </c>
      <c r="C231" s="169"/>
    </row>
    <row r="232" spans="1:3" ht="22.5" customHeight="1" x14ac:dyDescent="0.35">
      <c r="A232" s="397" t="s">
        <v>65</v>
      </c>
      <c r="B232" s="248" t="s">
        <v>299</v>
      </c>
      <c r="C232" s="147"/>
    </row>
    <row r="233" spans="1:3" ht="22.5" customHeight="1" x14ac:dyDescent="0.35">
      <c r="A233" s="385"/>
      <c r="B233" s="138" t="s">
        <v>618</v>
      </c>
      <c r="C233" s="139"/>
    </row>
    <row r="234" spans="1:3" ht="72" customHeight="1" x14ac:dyDescent="0.35">
      <c r="A234" s="396"/>
      <c r="B234" s="254" t="s">
        <v>609</v>
      </c>
      <c r="C234" s="220"/>
    </row>
    <row r="235" spans="1:3" ht="72" customHeight="1" x14ac:dyDescent="0.35">
      <c r="A235" s="396"/>
      <c r="B235" s="254" t="s">
        <v>610</v>
      </c>
      <c r="C235" s="220"/>
    </row>
    <row r="236" spans="1:3" ht="65" customHeight="1" x14ac:dyDescent="0.35">
      <c r="A236" s="396"/>
      <c r="B236" s="254" t="s">
        <v>614</v>
      </c>
      <c r="C236" s="220"/>
    </row>
    <row r="237" spans="1:3" ht="71.5" customHeight="1" x14ac:dyDescent="0.35">
      <c r="A237" s="396"/>
      <c r="B237" s="254" t="s">
        <v>615</v>
      </c>
      <c r="C237" s="220"/>
    </row>
    <row r="238" spans="1:3" ht="47.5" customHeight="1" x14ac:dyDescent="0.35">
      <c r="A238" s="396"/>
      <c r="B238" s="254" t="s">
        <v>616</v>
      </c>
      <c r="C238" s="220"/>
    </row>
    <row r="239" spans="1:3" ht="22.5" customHeight="1" x14ac:dyDescent="0.35">
      <c r="A239" s="385"/>
      <c r="B239" s="141" t="s">
        <v>619</v>
      </c>
      <c r="C239" s="139"/>
    </row>
    <row r="240" spans="1:3" ht="22.5" customHeight="1" x14ac:dyDescent="0.35">
      <c r="A240" s="386"/>
      <c r="B240" s="163" t="s">
        <v>387</v>
      </c>
      <c r="C240" s="169"/>
    </row>
    <row r="241" spans="1:3" s="110" customFormat="1" ht="21" customHeight="1" x14ac:dyDescent="0.35">
      <c r="A241" s="384" t="s">
        <v>67</v>
      </c>
      <c r="B241" s="150" t="s">
        <v>84</v>
      </c>
      <c r="C241" s="151"/>
    </row>
    <row r="242" spans="1:3" s="110" customFormat="1" ht="21" customHeight="1" x14ac:dyDescent="0.35">
      <c r="A242" s="486" t="s">
        <v>442</v>
      </c>
      <c r="B242" s="487"/>
      <c r="C242" s="488"/>
    </row>
    <row r="243" spans="1:3" s="110" customFormat="1" ht="25" customHeight="1" x14ac:dyDescent="0.35">
      <c r="A243" s="499" t="s">
        <v>443</v>
      </c>
      <c r="B243" s="500"/>
      <c r="C243" s="501"/>
    </row>
    <row r="244" spans="1:3" s="110" customFormat="1" ht="21" customHeight="1" x14ac:dyDescent="0.35">
      <c r="A244" s="502" t="s">
        <v>444</v>
      </c>
      <c r="B244" s="503"/>
      <c r="C244" s="504"/>
    </row>
    <row r="245" spans="1:3" s="110" customFormat="1" ht="21" customHeight="1" x14ac:dyDescent="0.35">
      <c r="A245" s="502" t="s">
        <v>445</v>
      </c>
      <c r="B245" s="503"/>
      <c r="C245" s="504"/>
    </row>
    <row r="246" spans="1:3" s="110" customFormat="1" ht="21" customHeight="1" x14ac:dyDescent="0.35">
      <c r="A246" s="502" t="s">
        <v>446</v>
      </c>
      <c r="B246" s="503"/>
      <c r="C246" s="504"/>
    </row>
    <row r="247" spans="1:3" s="110" customFormat="1" ht="21" customHeight="1" x14ac:dyDescent="0.35">
      <c r="A247" s="502" t="s">
        <v>447</v>
      </c>
      <c r="B247" s="503"/>
      <c r="C247" s="504"/>
    </row>
    <row r="248" spans="1:3" s="110" customFormat="1" ht="21" customHeight="1" x14ac:dyDescent="0.35">
      <c r="A248" s="502" t="s">
        <v>448</v>
      </c>
      <c r="B248" s="503"/>
      <c r="C248" s="504"/>
    </row>
    <row r="249" spans="1:3" s="110" customFormat="1" ht="32.75" customHeight="1" x14ac:dyDescent="0.35">
      <c r="A249" s="499" t="s">
        <v>449</v>
      </c>
      <c r="B249" s="500"/>
      <c r="C249" s="501"/>
    </row>
    <row r="250" spans="1:3" s="110" customFormat="1" ht="21" customHeight="1" x14ac:dyDescent="0.35">
      <c r="A250" s="392" t="s">
        <v>68</v>
      </c>
      <c r="B250" s="193" t="s">
        <v>450</v>
      </c>
      <c r="C250" s="147"/>
    </row>
    <row r="251" spans="1:3" s="110" customFormat="1" ht="21" customHeight="1" x14ac:dyDescent="0.35">
      <c r="A251" s="387"/>
      <c r="B251" s="154" t="s">
        <v>451</v>
      </c>
      <c r="C251" s="156"/>
    </row>
    <row r="252" spans="1:3" s="110" customFormat="1" ht="46.5" customHeight="1" x14ac:dyDescent="0.35">
      <c r="A252" s="382"/>
      <c r="B252" s="155" t="s">
        <v>452</v>
      </c>
      <c r="C252" s="145"/>
    </row>
    <row r="253" spans="1:3" s="110" customFormat="1" ht="20.25" customHeight="1" x14ac:dyDescent="0.35">
      <c r="A253" s="387"/>
      <c r="B253" s="191" t="s">
        <v>453</v>
      </c>
      <c r="C253" s="156"/>
    </row>
    <row r="254" spans="1:3" s="110" customFormat="1" ht="27.75" customHeight="1" x14ac:dyDescent="0.35">
      <c r="A254" s="388"/>
      <c r="B254" s="192" t="s">
        <v>381</v>
      </c>
      <c r="C254" s="194"/>
    </row>
    <row r="255" spans="1:3" s="110" customFormat="1" ht="27.75" customHeight="1" x14ac:dyDescent="0.35">
      <c r="A255" s="392">
        <v>9.02</v>
      </c>
      <c r="B255" s="193" t="s">
        <v>454</v>
      </c>
      <c r="C255" s="156"/>
    </row>
    <row r="256" spans="1:3" s="110" customFormat="1" ht="27.75" customHeight="1" x14ac:dyDescent="0.35">
      <c r="A256" s="387"/>
      <c r="B256" s="154" t="s">
        <v>451</v>
      </c>
      <c r="C256" s="156"/>
    </row>
    <row r="257" spans="1:3" s="110" customFormat="1" ht="27.75" customHeight="1" x14ac:dyDescent="0.35">
      <c r="A257" s="382"/>
      <c r="B257" s="155" t="s">
        <v>452</v>
      </c>
      <c r="C257" s="156"/>
    </row>
    <row r="258" spans="1:3" s="110" customFormat="1" ht="27.75" customHeight="1" x14ac:dyDescent="0.35">
      <c r="A258" s="387"/>
      <c r="B258" s="191" t="s">
        <v>453</v>
      </c>
      <c r="C258" s="156"/>
    </row>
    <row r="259" spans="1:3" s="110" customFormat="1" ht="27.75" customHeight="1" x14ac:dyDescent="0.35">
      <c r="A259" s="388"/>
      <c r="B259" s="192" t="s">
        <v>381</v>
      </c>
      <c r="C259" s="156"/>
    </row>
    <row r="260" spans="1:3" s="110" customFormat="1" ht="21.75" customHeight="1" x14ac:dyDescent="0.35">
      <c r="A260" s="391" t="s">
        <v>70</v>
      </c>
      <c r="B260" s="195" t="s">
        <v>455</v>
      </c>
      <c r="C260" s="196"/>
    </row>
    <row r="261" spans="1:3" s="110" customFormat="1" ht="21.75" customHeight="1" x14ac:dyDescent="0.35">
      <c r="A261" s="382"/>
      <c r="B261" s="154" t="s">
        <v>451</v>
      </c>
      <c r="C261" s="182"/>
    </row>
    <row r="262" spans="1:3" s="110" customFormat="1" ht="27" customHeight="1" x14ac:dyDescent="0.35">
      <c r="A262" s="382"/>
      <c r="B262" s="154" t="s">
        <v>456</v>
      </c>
      <c r="C262" s="182"/>
    </row>
    <row r="263" spans="1:3" s="110" customFormat="1" ht="21.75" customHeight="1" x14ac:dyDescent="0.35">
      <c r="A263" s="382"/>
      <c r="B263" s="191" t="s">
        <v>457</v>
      </c>
      <c r="C263" s="145"/>
    </row>
    <row r="264" spans="1:3" s="110" customFormat="1" ht="27" customHeight="1" x14ac:dyDescent="0.35">
      <c r="A264" s="383"/>
      <c r="B264" s="192" t="s">
        <v>381</v>
      </c>
      <c r="C264" s="188"/>
    </row>
    <row r="265" spans="1:3" s="110" customFormat="1" ht="27" customHeight="1" x14ac:dyDescent="0.35">
      <c r="A265" s="394" t="s">
        <v>71</v>
      </c>
      <c r="B265" s="195" t="s">
        <v>458</v>
      </c>
      <c r="C265" s="182"/>
    </row>
    <row r="266" spans="1:3" s="110" customFormat="1" ht="27" customHeight="1" x14ac:dyDescent="0.35">
      <c r="A266" s="382"/>
      <c r="B266" s="154" t="s">
        <v>451</v>
      </c>
      <c r="C266" s="182"/>
    </row>
    <row r="267" spans="1:3" s="110" customFormat="1" ht="27" customHeight="1" x14ac:dyDescent="0.35">
      <c r="A267" s="382"/>
      <c r="B267" s="154" t="s">
        <v>459</v>
      </c>
      <c r="C267" s="182"/>
    </row>
    <row r="268" spans="1:3" s="110" customFormat="1" ht="27" customHeight="1" x14ac:dyDescent="0.35">
      <c r="A268" s="382"/>
      <c r="B268" s="191" t="s">
        <v>457</v>
      </c>
      <c r="C268" s="182"/>
    </row>
    <row r="269" spans="1:3" s="110" customFormat="1" ht="27" customHeight="1" x14ac:dyDescent="0.35">
      <c r="A269" s="382"/>
      <c r="B269" s="155" t="s">
        <v>381</v>
      </c>
      <c r="C269" s="182"/>
    </row>
    <row r="270" spans="1:3" s="110" customFormat="1" ht="27" customHeight="1" x14ac:dyDescent="0.35">
      <c r="A270" s="394" t="s">
        <v>72</v>
      </c>
      <c r="B270" s="152" t="s">
        <v>460</v>
      </c>
      <c r="C270" s="181"/>
    </row>
    <row r="271" spans="1:3" s="110" customFormat="1" ht="27" customHeight="1" x14ac:dyDescent="0.35">
      <c r="A271" s="382"/>
      <c r="B271" s="154" t="s">
        <v>451</v>
      </c>
      <c r="C271" s="182"/>
    </row>
    <row r="272" spans="1:3" s="110" customFormat="1" ht="27" customHeight="1" x14ac:dyDescent="0.35">
      <c r="A272" s="382"/>
      <c r="B272" s="154" t="s">
        <v>461</v>
      </c>
      <c r="C272" s="182"/>
    </row>
    <row r="273" spans="1:3" s="110" customFormat="1" ht="27" customHeight="1" x14ac:dyDescent="0.35">
      <c r="A273" s="382"/>
      <c r="B273" s="191" t="s">
        <v>457</v>
      </c>
      <c r="C273" s="182"/>
    </row>
    <row r="274" spans="1:3" s="110" customFormat="1" ht="27" customHeight="1" x14ac:dyDescent="0.35">
      <c r="A274" s="383"/>
      <c r="B274" s="192" t="s">
        <v>381</v>
      </c>
      <c r="C274" s="188"/>
    </row>
    <row r="275" spans="1:3" s="110" customFormat="1" ht="21.75" customHeight="1" x14ac:dyDescent="0.35">
      <c r="A275" s="392">
        <v>9.06</v>
      </c>
      <c r="B275" s="197" t="s">
        <v>462</v>
      </c>
      <c r="C275" s="198"/>
    </row>
    <row r="276" spans="1:3" s="110" customFormat="1" ht="21.75" customHeight="1" x14ac:dyDescent="0.35">
      <c r="A276" s="385"/>
      <c r="B276" s="154" t="s">
        <v>463</v>
      </c>
      <c r="C276" s="156"/>
    </row>
    <row r="277" spans="1:3" s="110" customFormat="1" ht="29.25" customHeight="1" x14ac:dyDescent="0.35">
      <c r="A277" s="387"/>
      <c r="B277" s="154" t="s">
        <v>464</v>
      </c>
      <c r="C277" s="156"/>
    </row>
    <row r="278" spans="1:3" s="110" customFormat="1" ht="21.75" customHeight="1" x14ac:dyDescent="0.35">
      <c r="A278" s="387"/>
      <c r="B278" s="191" t="s">
        <v>441</v>
      </c>
      <c r="C278" s="156"/>
    </row>
    <row r="279" spans="1:3" s="110" customFormat="1" ht="21.75" customHeight="1" x14ac:dyDescent="0.35">
      <c r="A279" s="388"/>
      <c r="B279" s="192" t="s">
        <v>381</v>
      </c>
      <c r="C279" s="194"/>
    </row>
    <row r="280" spans="1:3" s="110" customFormat="1" ht="24" customHeight="1" x14ac:dyDescent="0.35">
      <c r="A280" s="392">
        <v>9.07</v>
      </c>
      <c r="B280" s="197" t="s">
        <v>465</v>
      </c>
      <c r="C280" s="198"/>
    </row>
    <row r="281" spans="1:3" s="110" customFormat="1" ht="21.75" customHeight="1" x14ac:dyDescent="0.35">
      <c r="A281" s="385"/>
      <c r="B281" s="154" t="s">
        <v>463</v>
      </c>
      <c r="C281" s="156"/>
    </row>
    <row r="282" spans="1:3" s="110" customFormat="1" ht="31.5" customHeight="1" x14ac:dyDescent="0.35">
      <c r="A282" s="387"/>
      <c r="B282" s="154" t="s">
        <v>466</v>
      </c>
      <c r="C282" s="156"/>
    </row>
    <row r="283" spans="1:3" s="110" customFormat="1" ht="21.75" customHeight="1" x14ac:dyDescent="0.35">
      <c r="A283" s="387"/>
      <c r="B283" s="191" t="s">
        <v>441</v>
      </c>
      <c r="C283" s="156"/>
    </row>
    <row r="284" spans="1:3" s="110" customFormat="1" ht="21.75" customHeight="1" x14ac:dyDescent="0.35">
      <c r="A284" s="388"/>
      <c r="B284" s="192" t="s">
        <v>381</v>
      </c>
      <c r="C284" s="194"/>
    </row>
    <row r="285" spans="1:3" s="110" customFormat="1" ht="21.75" customHeight="1" x14ac:dyDescent="0.35">
      <c r="A285" s="392">
        <v>9.08</v>
      </c>
      <c r="B285" s="199" t="s">
        <v>467</v>
      </c>
      <c r="C285" s="200"/>
    </row>
    <row r="286" spans="1:3" s="110" customFormat="1" ht="21.75" customHeight="1" x14ac:dyDescent="0.35">
      <c r="A286" s="387"/>
      <c r="B286" s="174" t="s">
        <v>468</v>
      </c>
      <c r="C286" s="177"/>
    </row>
    <row r="287" spans="1:3" s="110" customFormat="1" ht="36" customHeight="1" x14ac:dyDescent="0.35">
      <c r="A287" s="387"/>
      <c r="B287" s="140" t="s">
        <v>469</v>
      </c>
      <c r="C287" s="177"/>
    </row>
    <row r="288" spans="1:3" s="110" customFormat="1" ht="21.75" customHeight="1" x14ac:dyDescent="0.35">
      <c r="A288" s="387"/>
      <c r="B288" s="201" t="s">
        <v>441</v>
      </c>
      <c r="C288" s="202"/>
    </row>
    <row r="289" spans="1:3" s="110" customFormat="1" ht="22.5" customHeight="1" x14ac:dyDescent="0.35">
      <c r="A289" s="387"/>
      <c r="B289" s="140" t="s">
        <v>381</v>
      </c>
      <c r="C289" s="177"/>
    </row>
    <row r="290" spans="1:3" s="110" customFormat="1" ht="26.25" customHeight="1" x14ac:dyDescent="0.35">
      <c r="A290" s="392">
        <v>9.09</v>
      </c>
      <c r="B290" s="203" t="s">
        <v>470</v>
      </c>
      <c r="C290" s="198"/>
    </row>
    <row r="291" spans="1:3" s="110" customFormat="1" ht="21.75" customHeight="1" x14ac:dyDescent="0.35">
      <c r="A291" s="387"/>
      <c r="B291" s="154" t="s">
        <v>468</v>
      </c>
      <c r="C291" s="182"/>
    </row>
    <row r="292" spans="1:3" s="110" customFormat="1" ht="31.5" customHeight="1" x14ac:dyDescent="0.35">
      <c r="A292" s="387"/>
      <c r="B292" s="155" t="s">
        <v>471</v>
      </c>
      <c r="C292" s="182"/>
    </row>
    <row r="293" spans="1:3" s="110" customFormat="1" ht="21.75" customHeight="1" x14ac:dyDescent="0.35">
      <c r="A293" s="387"/>
      <c r="B293" s="191" t="s">
        <v>441</v>
      </c>
      <c r="C293" s="145"/>
    </row>
    <row r="294" spans="1:3" s="110" customFormat="1" ht="27" customHeight="1" x14ac:dyDescent="0.35">
      <c r="A294" s="388"/>
      <c r="B294" s="140" t="s">
        <v>381</v>
      </c>
      <c r="C294" s="188"/>
    </row>
    <row r="295" spans="1:3" s="110" customFormat="1" ht="21.75" customHeight="1" x14ac:dyDescent="0.35">
      <c r="A295" s="505" t="s">
        <v>472</v>
      </c>
      <c r="B295" s="506"/>
      <c r="C295" s="507"/>
    </row>
    <row r="296" spans="1:3" s="110" customFormat="1" ht="40.25" customHeight="1" x14ac:dyDescent="0.35">
      <c r="A296" s="480" t="s">
        <v>473</v>
      </c>
      <c r="B296" s="481"/>
      <c r="C296" s="482"/>
    </row>
    <row r="297" spans="1:3" s="110" customFormat="1" ht="21.75" customHeight="1" x14ac:dyDescent="0.35">
      <c r="A297" s="398"/>
      <c r="B297" s="205"/>
      <c r="C297" s="206"/>
    </row>
    <row r="298" spans="1:3" s="110" customFormat="1" ht="27" customHeight="1" x14ac:dyDescent="0.35">
      <c r="A298" s="483" t="s">
        <v>474</v>
      </c>
      <c r="B298" s="484"/>
      <c r="C298" s="485"/>
    </row>
    <row r="299" spans="1:3" s="110" customFormat="1" ht="21.75" customHeight="1" x14ac:dyDescent="0.35">
      <c r="A299" s="399" t="s">
        <v>77</v>
      </c>
      <c r="B299" s="171" t="s">
        <v>475</v>
      </c>
      <c r="C299" s="207"/>
    </row>
    <row r="300" spans="1:3" s="110" customFormat="1" ht="21.75" customHeight="1" x14ac:dyDescent="0.35">
      <c r="A300" s="382"/>
      <c r="B300" s="174" t="s">
        <v>476</v>
      </c>
      <c r="C300" s="177"/>
    </row>
    <row r="301" spans="1:3" s="110" customFormat="1" ht="97.5" customHeight="1" x14ac:dyDescent="0.35">
      <c r="A301" s="382"/>
      <c r="B301" s="140" t="s">
        <v>816</v>
      </c>
      <c r="C301" s="177"/>
    </row>
    <row r="302" spans="1:3" s="110" customFormat="1" ht="21.75" customHeight="1" x14ac:dyDescent="0.35">
      <c r="A302" s="382"/>
      <c r="B302" s="201" t="s">
        <v>441</v>
      </c>
      <c r="C302" s="202"/>
    </row>
    <row r="303" spans="1:3" s="110" customFormat="1" ht="24" customHeight="1" x14ac:dyDescent="0.35">
      <c r="A303" s="383"/>
      <c r="B303" s="190" t="s">
        <v>381</v>
      </c>
      <c r="C303" s="179"/>
    </row>
    <row r="304" spans="1:3" s="110" customFormat="1" ht="21.75" customHeight="1" x14ac:dyDescent="0.35">
      <c r="A304" s="392">
        <v>9.11</v>
      </c>
      <c r="B304" s="208" t="s">
        <v>478</v>
      </c>
      <c r="C304" s="209"/>
    </row>
    <row r="305" spans="1:3" s="110" customFormat="1" ht="21.75" customHeight="1" x14ac:dyDescent="0.35">
      <c r="A305" s="387"/>
      <c r="B305" s="154" t="s">
        <v>468</v>
      </c>
      <c r="C305" s="210"/>
    </row>
    <row r="306" spans="1:3" s="110" customFormat="1" ht="32.25" customHeight="1" x14ac:dyDescent="0.35">
      <c r="A306" s="387"/>
      <c r="B306" s="154" t="s">
        <v>479</v>
      </c>
      <c r="C306" s="210"/>
    </row>
    <row r="307" spans="1:3" s="110" customFormat="1" ht="21.75" customHeight="1" x14ac:dyDescent="0.35">
      <c r="A307" s="387"/>
      <c r="B307" s="191" t="s">
        <v>441</v>
      </c>
      <c r="C307" s="210"/>
    </row>
    <row r="308" spans="1:3" s="110" customFormat="1" ht="21.75" customHeight="1" x14ac:dyDescent="0.35">
      <c r="A308" s="388"/>
      <c r="B308" s="190" t="s">
        <v>381</v>
      </c>
      <c r="C308" s="211"/>
    </row>
    <row r="309" spans="1:3" s="110" customFormat="1" ht="21.75" customHeight="1" x14ac:dyDescent="0.35">
      <c r="A309" s="392">
        <v>9.1199999999999992</v>
      </c>
      <c r="B309" s="208" t="s">
        <v>480</v>
      </c>
      <c r="C309" s="209"/>
    </row>
    <row r="310" spans="1:3" s="110" customFormat="1" ht="21.75" customHeight="1" x14ac:dyDescent="0.35">
      <c r="A310" s="387"/>
      <c r="B310" s="154" t="s">
        <v>468</v>
      </c>
      <c r="C310" s="210"/>
    </row>
    <row r="311" spans="1:3" s="110" customFormat="1" ht="30" customHeight="1" x14ac:dyDescent="0.35">
      <c r="A311" s="387"/>
      <c r="B311" s="154" t="s">
        <v>481</v>
      </c>
      <c r="C311" s="210"/>
    </row>
    <row r="312" spans="1:3" s="110" customFormat="1" ht="21.75" customHeight="1" x14ac:dyDescent="0.35">
      <c r="A312" s="387"/>
      <c r="B312" s="191" t="s">
        <v>441</v>
      </c>
      <c r="C312" s="210"/>
    </row>
    <row r="313" spans="1:3" s="110" customFormat="1" ht="21.75" customHeight="1" x14ac:dyDescent="0.35">
      <c r="A313" s="388"/>
      <c r="B313" s="190" t="s">
        <v>381</v>
      </c>
      <c r="C313" s="211"/>
    </row>
    <row r="314" spans="1:3" s="110" customFormat="1" ht="21.75" customHeight="1" x14ac:dyDescent="0.35">
      <c r="A314" s="392">
        <v>9.1300000000000008</v>
      </c>
      <c r="B314" s="203" t="s">
        <v>482</v>
      </c>
      <c r="C314" s="209"/>
    </row>
    <row r="315" spans="1:3" s="110" customFormat="1" ht="21.75" customHeight="1" x14ac:dyDescent="0.35">
      <c r="A315" s="387"/>
      <c r="B315" s="154" t="s">
        <v>468</v>
      </c>
      <c r="C315" s="210"/>
    </row>
    <row r="316" spans="1:3" s="110" customFormat="1" ht="36.75" customHeight="1" x14ac:dyDescent="0.35">
      <c r="A316" s="387"/>
      <c r="B316" s="154" t="s">
        <v>483</v>
      </c>
      <c r="C316" s="210"/>
    </row>
    <row r="317" spans="1:3" s="110" customFormat="1" ht="21.75" customHeight="1" x14ac:dyDescent="0.35">
      <c r="A317" s="387"/>
      <c r="B317" s="191" t="s">
        <v>441</v>
      </c>
      <c r="C317" s="210"/>
    </row>
    <row r="318" spans="1:3" s="110" customFormat="1" ht="21.75" customHeight="1" x14ac:dyDescent="0.35">
      <c r="A318" s="388"/>
      <c r="B318" s="190" t="s">
        <v>381</v>
      </c>
      <c r="C318" s="211"/>
    </row>
    <row r="319" spans="1:3" s="110" customFormat="1" ht="24" customHeight="1" x14ac:dyDescent="0.35">
      <c r="A319" s="392">
        <v>9.14</v>
      </c>
      <c r="B319" s="203" t="s">
        <v>484</v>
      </c>
      <c r="C319" s="209"/>
    </row>
    <row r="320" spans="1:3" s="110" customFormat="1" ht="24" customHeight="1" x14ac:dyDescent="0.35">
      <c r="A320" s="387"/>
      <c r="B320" s="154" t="s">
        <v>468</v>
      </c>
      <c r="C320" s="210"/>
    </row>
    <row r="321" spans="1:3" s="110" customFormat="1" ht="24" customHeight="1" x14ac:dyDescent="0.35">
      <c r="A321" s="387"/>
      <c r="B321" s="154" t="s">
        <v>485</v>
      </c>
      <c r="C321" s="210"/>
    </row>
    <row r="322" spans="1:3" x14ac:dyDescent="0.35">
      <c r="A322" s="387"/>
      <c r="B322" s="191" t="s">
        <v>441</v>
      </c>
      <c r="C322" s="210"/>
    </row>
    <row r="323" spans="1:3" x14ac:dyDescent="0.35">
      <c r="A323" s="388"/>
      <c r="B323" s="190" t="s">
        <v>381</v>
      </c>
      <c r="C323" s="211"/>
    </row>
    <row r="324" spans="1:3" x14ac:dyDescent="0.35">
      <c r="A324" s="486" t="s">
        <v>486</v>
      </c>
      <c r="B324" s="487"/>
      <c r="C324" s="488"/>
    </row>
    <row r="325" spans="1:3" x14ac:dyDescent="0.35">
      <c r="A325" s="489" t="s">
        <v>476</v>
      </c>
      <c r="B325" s="490"/>
      <c r="C325" s="491"/>
    </row>
    <row r="326" spans="1:3" ht="113.5" customHeight="1" x14ac:dyDescent="0.35">
      <c r="A326" s="480" t="s">
        <v>487</v>
      </c>
      <c r="B326" s="481"/>
      <c r="C326" s="482"/>
    </row>
    <row r="327" spans="1:3" x14ac:dyDescent="0.35">
      <c r="A327" s="492" t="s">
        <v>488</v>
      </c>
      <c r="B327" s="493"/>
      <c r="C327" s="494"/>
    </row>
    <row r="328" spans="1:3" x14ac:dyDescent="0.35">
      <c r="A328" s="391" t="s">
        <v>86</v>
      </c>
      <c r="B328" s="212" t="s">
        <v>489</v>
      </c>
      <c r="C328" s="209"/>
    </row>
    <row r="329" spans="1:3" x14ac:dyDescent="0.35">
      <c r="A329" s="387"/>
      <c r="B329" s="154" t="s">
        <v>468</v>
      </c>
      <c r="C329" s="210"/>
    </row>
    <row r="330" spans="1:3" ht="29" x14ac:dyDescent="0.35">
      <c r="A330" s="387"/>
      <c r="B330" s="154" t="s">
        <v>490</v>
      </c>
      <c r="C330" s="210"/>
    </row>
    <row r="331" spans="1:3" x14ac:dyDescent="0.35">
      <c r="A331" s="387"/>
      <c r="B331" s="191" t="s">
        <v>441</v>
      </c>
      <c r="C331" s="210"/>
    </row>
    <row r="332" spans="1:3" x14ac:dyDescent="0.35">
      <c r="A332" s="388"/>
      <c r="B332" s="190" t="s">
        <v>381</v>
      </c>
      <c r="C332" s="211"/>
    </row>
    <row r="333" spans="1:3" x14ac:dyDescent="0.35">
      <c r="A333" s="391" t="s">
        <v>87</v>
      </c>
      <c r="B333" s="212" t="s">
        <v>491</v>
      </c>
      <c r="C333" s="209"/>
    </row>
    <row r="334" spans="1:3" x14ac:dyDescent="0.35">
      <c r="A334" s="387"/>
      <c r="B334" s="154" t="s">
        <v>468</v>
      </c>
      <c r="C334" s="210"/>
    </row>
    <row r="335" spans="1:3" ht="29" x14ac:dyDescent="0.35">
      <c r="A335" s="387"/>
      <c r="B335" s="154" t="s">
        <v>492</v>
      </c>
      <c r="C335" s="210"/>
    </row>
    <row r="336" spans="1:3" x14ac:dyDescent="0.35">
      <c r="A336" s="387"/>
      <c r="B336" s="191" t="s">
        <v>441</v>
      </c>
      <c r="C336" s="210"/>
    </row>
    <row r="337" spans="1:3" x14ac:dyDescent="0.35">
      <c r="A337" s="388"/>
      <c r="B337" s="190" t="s">
        <v>381</v>
      </c>
      <c r="C337" s="211"/>
    </row>
    <row r="338" spans="1:3" x14ac:dyDescent="0.35">
      <c r="A338" s="391" t="s">
        <v>88</v>
      </c>
      <c r="B338" s="212" t="s">
        <v>493</v>
      </c>
      <c r="C338" s="209"/>
    </row>
    <row r="339" spans="1:3" x14ac:dyDescent="0.35">
      <c r="A339" s="387"/>
      <c r="B339" s="154" t="s">
        <v>468</v>
      </c>
      <c r="C339" s="210"/>
    </row>
    <row r="340" spans="1:3" ht="29" x14ac:dyDescent="0.35">
      <c r="A340" s="387"/>
      <c r="B340" s="154" t="s">
        <v>494</v>
      </c>
      <c r="C340" s="210"/>
    </row>
    <row r="341" spans="1:3" x14ac:dyDescent="0.35">
      <c r="A341" s="387"/>
      <c r="B341" s="191" t="s">
        <v>441</v>
      </c>
      <c r="C341" s="210"/>
    </row>
    <row r="342" spans="1:3" x14ac:dyDescent="0.35">
      <c r="A342" s="388"/>
      <c r="B342" s="190" t="s">
        <v>381</v>
      </c>
      <c r="C342" s="211"/>
    </row>
    <row r="343" spans="1:3" x14ac:dyDescent="0.35">
      <c r="A343" s="391" t="s">
        <v>136</v>
      </c>
      <c r="B343" s="212" t="s">
        <v>495</v>
      </c>
      <c r="C343" s="209"/>
    </row>
    <row r="344" spans="1:3" x14ac:dyDescent="0.35">
      <c r="A344" s="387"/>
      <c r="B344" s="154" t="s">
        <v>468</v>
      </c>
      <c r="C344" s="210"/>
    </row>
    <row r="345" spans="1:3" ht="29" x14ac:dyDescent="0.35">
      <c r="A345" s="387"/>
      <c r="B345" s="154" t="s">
        <v>496</v>
      </c>
      <c r="C345" s="210"/>
    </row>
    <row r="346" spans="1:3" x14ac:dyDescent="0.35">
      <c r="A346" s="387"/>
      <c r="B346" s="191" t="s">
        <v>441</v>
      </c>
      <c r="C346" s="210"/>
    </row>
    <row r="347" spans="1:3" x14ac:dyDescent="0.35">
      <c r="A347" s="388"/>
      <c r="B347" s="190" t="s">
        <v>381</v>
      </c>
      <c r="C347" s="211"/>
    </row>
    <row r="348" spans="1:3" x14ac:dyDescent="0.35">
      <c r="A348" s="391" t="s">
        <v>137</v>
      </c>
      <c r="B348" s="212" t="s">
        <v>497</v>
      </c>
      <c r="C348" s="209"/>
    </row>
    <row r="349" spans="1:3" x14ac:dyDescent="0.35">
      <c r="A349" s="387"/>
      <c r="B349" s="154" t="s">
        <v>468</v>
      </c>
      <c r="C349" s="210"/>
    </row>
    <row r="350" spans="1:3" ht="23.5" customHeight="1" x14ac:dyDescent="0.35">
      <c r="A350" s="387"/>
      <c r="B350" s="154" t="s">
        <v>498</v>
      </c>
      <c r="C350" s="210"/>
    </row>
    <row r="351" spans="1:3" x14ac:dyDescent="0.35">
      <c r="A351" s="387"/>
      <c r="B351" s="191" t="s">
        <v>441</v>
      </c>
      <c r="C351" s="210"/>
    </row>
    <row r="352" spans="1:3" x14ac:dyDescent="0.35">
      <c r="A352" s="388"/>
      <c r="B352" s="190" t="s">
        <v>381</v>
      </c>
      <c r="C352" s="211"/>
    </row>
    <row r="353" spans="1:3" x14ac:dyDescent="0.35">
      <c r="A353" s="495" t="s">
        <v>499</v>
      </c>
      <c r="B353" s="496"/>
      <c r="C353" s="497"/>
    </row>
    <row r="354" spans="1:3" ht="48.5" customHeight="1" x14ac:dyDescent="0.35">
      <c r="A354" s="480" t="s">
        <v>500</v>
      </c>
      <c r="B354" s="481"/>
      <c r="C354" s="482"/>
    </row>
    <row r="355" spans="1:3" ht="30.5" customHeight="1" x14ac:dyDescent="0.35">
      <c r="A355" s="480" t="s">
        <v>501</v>
      </c>
      <c r="B355" s="481"/>
      <c r="C355" s="482"/>
    </row>
    <row r="356" spans="1:3" ht="39.75" customHeight="1" x14ac:dyDescent="0.35">
      <c r="A356" s="480" t="s">
        <v>502</v>
      </c>
      <c r="B356" s="481"/>
      <c r="C356" s="482"/>
    </row>
    <row r="357" spans="1:3" ht="43" customHeight="1" x14ac:dyDescent="0.35">
      <c r="A357" s="483" t="s">
        <v>503</v>
      </c>
      <c r="B357" s="484"/>
      <c r="C357" s="485"/>
    </row>
    <row r="358" spans="1:3" x14ac:dyDescent="0.35">
      <c r="A358" s="391" t="s">
        <v>138</v>
      </c>
      <c r="B358" s="171" t="s">
        <v>504</v>
      </c>
      <c r="C358" s="196"/>
    </row>
    <row r="359" spans="1:3" x14ac:dyDescent="0.35">
      <c r="A359" s="387"/>
      <c r="B359" s="174" t="s">
        <v>468</v>
      </c>
      <c r="C359" s="182"/>
    </row>
    <row r="360" spans="1:3" ht="29" x14ac:dyDescent="0.35">
      <c r="A360" s="385"/>
      <c r="B360" s="174" t="s">
        <v>505</v>
      </c>
      <c r="C360" s="182"/>
    </row>
    <row r="361" spans="1:3" x14ac:dyDescent="0.35">
      <c r="A361" s="387"/>
      <c r="B361" s="201" t="s">
        <v>441</v>
      </c>
      <c r="C361" s="145"/>
    </row>
    <row r="362" spans="1:3" x14ac:dyDescent="0.35">
      <c r="A362" s="388"/>
      <c r="B362" s="190" t="s">
        <v>381</v>
      </c>
      <c r="C362" s="188"/>
    </row>
    <row r="363" spans="1:3" x14ac:dyDescent="0.35">
      <c r="A363" s="391" t="s">
        <v>139</v>
      </c>
      <c r="B363" s="171" t="s">
        <v>506</v>
      </c>
      <c r="C363" s="198"/>
    </row>
    <row r="364" spans="1:3" x14ac:dyDescent="0.35">
      <c r="A364" s="387"/>
      <c r="B364" s="174" t="s">
        <v>468</v>
      </c>
      <c r="C364" s="156"/>
    </row>
    <row r="365" spans="1:3" ht="29" x14ac:dyDescent="0.35">
      <c r="A365" s="387"/>
      <c r="B365" s="174" t="s">
        <v>507</v>
      </c>
      <c r="C365" s="156"/>
    </row>
    <row r="366" spans="1:3" x14ac:dyDescent="0.35">
      <c r="A366" s="385"/>
      <c r="B366" s="201" t="s">
        <v>441</v>
      </c>
      <c r="C366" s="139"/>
    </row>
    <row r="367" spans="1:3" x14ac:dyDescent="0.35">
      <c r="A367" s="386"/>
      <c r="B367" s="190" t="s">
        <v>381</v>
      </c>
      <c r="C367" s="169"/>
    </row>
    <row r="368" spans="1:3" x14ac:dyDescent="0.35">
      <c r="A368" s="391" t="s">
        <v>140</v>
      </c>
      <c r="B368" s="171" t="s">
        <v>508</v>
      </c>
      <c r="C368" s="198"/>
    </row>
    <row r="369" spans="1:3" x14ac:dyDescent="0.35">
      <c r="A369" s="387"/>
      <c r="B369" s="174" t="s">
        <v>468</v>
      </c>
      <c r="C369" s="156"/>
    </row>
    <row r="370" spans="1:3" ht="29" x14ac:dyDescent="0.35">
      <c r="A370" s="387"/>
      <c r="B370" s="174" t="s">
        <v>509</v>
      </c>
      <c r="C370" s="156"/>
    </row>
    <row r="371" spans="1:3" x14ac:dyDescent="0.35">
      <c r="A371" s="387"/>
      <c r="B371" s="201" t="s">
        <v>441</v>
      </c>
      <c r="C371" s="156"/>
    </row>
    <row r="372" spans="1:3" x14ac:dyDescent="0.35">
      <c r="A372" s="387"/>
      <c r="B372" s="140" t="s">
        <v>381</v>
      </c>
      <c r="C372" s="156"/>
    </row>
    <row r="373" spans="1:3" x14ac:dyDescent="0.35">
      <c r="A373" s="391" t="s">
        <v>140</v>
      </c>
      <c r="B373" s="213" t="s">
        <v>510</v>
      </c>
      <c r="C373" s="198"/>
    </row>
    <row r="374" spans="1:3" x14ac:dyDescent="0.35">
      <c r="A374" s="387"/>
      <c r="B374" s="174" t="s">
        <v>468</v>
      </c>
      <c r="C374" s="156"/>
    </row>
    <row r="375" spans="1:3" ht="43.5" x14ac:dyDescent="0.35">
      <c r="A375" s="387"/>
      <c r="B375" s="214" t="s">
        <v>819</v>
      </c>
      <c r="C375" s="156"/>
    </row>
    <row r="376" spans="1:3" s="110" customFormat="1" ht="36.25" customHeight="1" x14ac:dyDescent="0.35">
      <c r="A376" s="387"/>
      <c r="B376" s="215" t="s">
        <v>512</v>
      </c>
      <c r="C376" s="156"/>
    </row>
    <row r="377" spans="1:3" s="110" customFormat="1" ht="33.5" customHeight="1" x14ac:dyDescent="0.35">
      <c r="A377" s="387"/>
      <c r="B377" s="215" t="s">
        <v>513</v>
      </c>
      <c r="C377" s="156"/>
    </row>
    <row r="378" spans="1:3" s="110" customFormat="1" ht="36.75" customHeight="1" x14ac:dyDescent="0.35">
      <c r="A378" s="24"/>
      <c r="B378" s="215" t="s">
        <v>514</v>
      </c>
      <c r="C378" s="216"/>
    </row>
    <row r="379" spans="1:3" s="110" customFormat="1" ht="37.25" customHeight="1" x14ac:dyDescent="0.35">
      <c r="A379" s="24"/>
      <c r="B379" s="214" t="s">
        <v>515</v>
      </c>
      <c r="C379" s="216"/>
    </row>
    <row r="380" spans="1:3" s="110" customFormat="1" ht="21.75" customHeight="1" x14ac:dyDescent="0.35">
      <c r="A380" s="24"/>
      <c r="B380" s="201" t="s">
        <v>441</v>
      </c>
      <c r="C380" s="216"/>
    </row>
    <row r="381" spans="1:3" s="110" customFormat="1" ht="21.4" customHeight="1" x14ac:dyDescent="0.35">
      <c r="A381" s="12"/>
      <c r="B381" s="190" t="s">
        <v>381</v>
      </c>
      <c r="C381" s="217"/>
    </row>
    <row r="382" spans="1:3" x14ac:dyDescent="0.35">
      <c r="A382" s="391" t="s">
        <v>141</v>
      </c>
      <c r="B382" s="203" t="s">
        <v>516</v>
      </c>
      <c r="C382" s="209"/>
    </row>
    <row r="383" spans="1:3" x14ac:dyDescent="0.35">
      <c r="A383" s="387"/>
      <c r="B383" s="154" t="s">
        <v>468</v>
      </c>
      <c r="C383" s="210"/>
    </row>
    <row r="384" spans="1:3" x14ac:dyDescent="0.35">
      <c r="A384" s="387"/>
      <c r="B384" s="154" t="s">
        <v>517</v>
      </c>
      <c r="C384" s="210"/>
    </row>
    <row r="385" spans="1:3" x14ac:dyDescent="0.35">
      <c r="A385" s="387"/>
      <c r="B385" s="191" t="s">
        <v>441</v>
      </c>
      <c r="C385" s="210"/>
    </row>
    <row r="386" spans="1:3" x14ac:dyDescent="0.35">
      <c r="A386" s="388"/>
      <c r="B386" s="190" t="s">
        <v>381</v>
      </c>
      <c r="C386" s="211"/>
    </row>
    <row r="387" spans="1:3" x14ac:dyDescent="0.35">
      <c r="A387" s="391" t="s">
        <v>518</v>
      </c>
      <c r="B387" s="203" t="s">
        <v>519</v>
      </c>
      <c r="C387" s="209"/>
    </row>
    <row r="388" spans="1:3" x14ac:dyDescent="0.35">
      <c r="A388" s="387"/>
      <c r="B388" s="154" t="s">
        <v>468</v>
      </c>
      <c r="C388" s="210"/>
    </row>
    <row r="389" spans="1:3" ht="104" x14ac:dyDescent="0.35">
      <c r="A389" s="387"/>
      <c r="B389" s="218" t="s">
        <v>520</v>
      </c>
      <c r="C389" s="210"/>
    </row>
    <row r="390" spans="1:3" x14ac:dyDescent="0.35">
      <c r="A390" s="387"/>
      <c r="B390" s="191" t="s">
        <v>441</v>
      </c>
      <c r="C390" s="210"/>
    </row>
    <row r="391" spans="1:3" s="110" customFormat="1" ht="21.75" customHeight="1" x14ac:dyDescent="0.35">
      <c r="A391" s="388"/>
      <c r="B391" s="190" t="s">
        <v>381</v>
      </c>
      <c r="C391" s="211"/>
    </row>
    <row r="392" spans="1:3" s="110" customFormat="1" ht="21.75" customHeight="1" x14ac:dyDescent="0.35">
      <c r="A392" s="392">
        <v>9.25</v>
      </c>
      <c r="B392" s="199" t="s">
        <v>521</v>
      </c>
      <c r="C392" s="198"/>
    </row>
    <row r="393" spans="1:3" s="110" customFormat="1" ht="21.75" customHeight="1" x14ac:dyDescent="0.35">
      <c r="A393" s="385"/>
      <c r="B393" s="174" t="s">
        <v>440</v>
      </c>
      <c r="C393" s="139"/>
    </row>
    <row r="394" spans="1:3" s="110" customFormat="1" ht="79.5" customHeight="1" x14ac:dyDescent="0.35">
      <c r="A394" s="385"/>
      <c r="B394" s="218" t="s">
        <v>522</v>
      </c>
      <c r="C394" s="139"/>
    </row>
    <row r="395" spans="1:3" s="110" customFormat="1" ht="21.75" customHeight="1" x14ac:dyDescent="0.35">
      <c r="A395" s="385"/>
      <c r="B395" s="201" t="s">
        <v>441</v>
      </c>
      <c r="C395" s="139"/>
    </row>
    <row r="396" spans="1:3" s="110" customFormat="1" ht="21.75" customHeight="1" x14ac:dyDescent="0.35">
      <c r="A396" s="386"/>
      <c r="B396" s="140" t="s">
        <v>381</v>
      </c>
      <c r="C396" s="169"/>
    </row>
    <row r="397" spans="1:3" x14ac:dyDescent="0.35">
      <c r="A397" s="400">
        <v>9.26</v>
      </c>
      <c r="B397" s="219" t="s">
        <v>523</v>
      </c>
      <c r="C397" s="200"/>
    </row>
    <row r="398" spans="1:3" x14ac:dyDescent="0.35">
      <c r="A398" s="396"/>
      <c r="B398" s="174" t="s">
        <v>440</v>
      </c>
      <c r="C398" s="220"/>
    </row>
    <row r="399" spans="1:3" ht="29" x14ac:dyDescent="0.35">
      <c r="A399" s="396"/>
      <c r="B399" s="221" t="s">
        <v>524</v>
      </c>
      <c r="C399" s="220"/>
    </row>
    <row r="400" spans="1:3" x14ac:dyDescent="0.35">
      <c r="A400" s="396"/>
      <c r="B400" s="201" t="s">
        <v>441</v>
      </c>
      <c r="C400" s="220"/>
    </row>
    <row r="401" spans="1:3" x14ac:dyDescent="0.35">
      <c r="A401" s="401"/>
      <c r="B401" s="190" t="s">
        <v>381</v>
      </c>
      <c r="C401" s="222"/>
    </row>
    <row r="402" spans="1:3" x14ac:dyDescent="0.35">
      <c r="A402" s="400">
        <v>9.27</v>
      </c>
      <c r="B402" s="213" t="s">
        <v>525</v>
      </c>
      <c r="C402" s="200"/>
    </row>
    <row r="403" spans="1:3" x14ac:dyDescent="0.35">
      <c r="A403" s="396"/>
      <c r="B403" s="174" t="s">
        <v>439</v>
      </c>
      <c r="C403" s="220"/>
    </row>
    <row r="404" spans="1:3" x14ac:dyDescent="0.35">
      <c r="A404" s="396"/>
      <c r="B404" s="223" t="s">
        <v>526</v>
      </c>
      <c r="C404" s="220"/>
    </row>
    <row r="405" spans="1:3" x14ac:dyDescent="0.35">
      <c r="A405" s="396"/>
      <c r="B405" s="201" t="s">
        <v>380</v>
      </c>
      <c r="C405" s="220"/>
    </row>
    <row r="406" spans="1:3" x14ac:dyDescent="0.35">
      <c r="A406" s="396"/>
      <c r="B406" s="140" t="s">
        <v>381</v>
      </c>
      <c r="C406" s="220"/>
    </row>
    <row r="407" spans="1:3" x14ac:dyDescent="0.35">
      <c r="A407" s="392">
        <v>9.2799999999999994</v>
      </c>
      <c r="B407" s="224" t="s">
        <v>527</v>
      </c>
      <c r="C407" s="198"/>
    </row>
    <row r="408" spans="1:3" x14ac:dyDescent="0.35">
      <c r="A408" s="385"/>
      <c r="B408" s="187" t="s">
        <v>417</v>
      </c>
      <c r="C408" s="139"/>
    </row>
    <row r="409" spans="1:3" ht="29" x14ac:dyDescent="0.35">
      <c r="A409" s="385"/>
      <c r="B409" s="225" t="s">
        <v>528</v>
      </c>
      <c r="C409" s="139"/>
    </row>
    <row r="410" spans="1:3" ht="29" x14ac:dyDescent="0.35">
      <c r="A410" s="385"/>
      <c r="B410" s="204" t="s">
        <v>529</v>
      </c>
      <c r="C410" s="139"/>
    </row>
    <row r="411" spans="1:3" ht="29" x14ac:dyDescent="0.35">
      <c r="A411" s="385"/>
      <c r="B411" s="204" t="s">
        <v>530</v>
      </c>
      <c r="C411" s="139"/>
    </row>
    <row r="412" spans="1:3" x14ac:dyDescent="0.35">
      <c r="A412" s="378"/>
      <c r="B412" s="204"/>
      <c r="C412" s="116"/>
    </row>
    <row r="413" spans="1:3" x14ac:dyDescent="0.35">
      <c r="A413" s="38"/>
      <c r="B413" s="226" t="s">
        <v>531</v>
      </c>
      <c r="C413" s="227"/>
    </row>
  </sheetData>
  <mergeCells count="21">
    <mergeCell ref="A355:C355"/>
    <mergeCell ref="A356:C356"/>
    <mergeCell ref="A357:C357"/>
    <mergeCell ref="A324:C324"/>
    <mergeCell ref="A325:C325"/>
    <mergeCell ref="A326:C326"/>
    <mergeCell ref="A327:C327"/>
    <mergeCell ref="A353:C353"/>
    <mergeCell ref="A354:C354"/>
    <mergeCell ref="A298:C298"/>
    <mergeCell ref="A1:C1"/>
    <mergeCell ref="A242:C242"/>
    <mergeCell ref="A243:C243"/>
    <mergeCell ref="A244:C244"/>
    <mergeCell ref="A245:C245"/>
    <mergeCell ref="A246:C246"/>
    <mergeCell ref="A247:C247"/>
    <mergeCell ref="A248:C248"/>
    <mergeCell ref="A249:C249"/>
    <mergeCell ref="A295:C295"/>
    <mergeCell ref="A296:C29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5A35C8-36CC-4E34-9349-9C49ACDF1D16}">
  <sheetPr>
    <tabColor theme="4"/>
  </sheetPr>
  <dimension ref="A1:F90"/>
  <sheetViews>
    <sheetView zoomScale="80" zoomScaleNormal="80" workbookViewId="0">
      <selection activeCell="B17" sqref="B17"/>
    </sheetView>
  </sheetViews>
  <sheetFormatPr baseColWidth="10" defaultColWidth="9.08984375" defaultRowHeight="14.5" x14ac:dyDescent="0.35"/>
  <cols>
    <col min="1" max="1" width="10.6328125" style="41" customWidth="1"/>
    <col min="2" max="2" width="52.5429687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363</v>
      </c>
      <c r="B4" s="472"/>
      <c r="C4" s="472"/>
      <c r="D4" s="472"/>
      <c r="E4" s="472"/>
      <c r="F4" s="473"/>
    </row>
    <row r="5" spans="1:6" ht="40" customHeight="1" x14ac:dyDescent="0.35">
      <c r="A5" s="299" t="s">
        <v>0</v>
      </c>
      <c r="B5" s="300" t="s">
        <v>1</v>
      </c>
      <c r="C5" s="301" t="s">
        <v>16</v>
      </c>
      <c r="D5" s="300" t="s">
        <v>2</v>
      </c>
      <c r="E5" s="302" t="s">
        <v>14</v>
      </c>
      <c r="F5" s="302" t="s">
        <v>15</v>
      </c>
    </row>
    <row r="6" spans="1:6" ht="30" customHeight="1" x14ac:dyDescent="0.35">
      <c r="A6" s="289" t="s">
        <v>12</v>
      </c>
      <c r="B6" s="305" t="s">
        <v>10</v>
      </c>
      <c r="C6" s="298"/>
      <c r="D6" s="298"/>
      <c r="E6" s="298"/>
      <c r="F6" s="298"/>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3" t="s">
        <v>19</v>
      </c>
      <c r="B9" s="4" t="s">
        <v>9</v>
      </c>
      <c r="C9" s="12" t="s">
        <v>4</v>
      </c>
      <c r="D9" s="12">
        <v>19.2</v>
      </c>
      <c r="E9" s="53"/>
      <c r="F9" s="20">
        <f t="shared" ref="F9:F17" si="0">D9*E9</f>
        <v>0</v>
      </c>
    </row>
    <row r="10" spans="1:6" ht="18" customHeight="1" x14ac:dyDescent="0.35">
      <c r="A10" s="33" t="s">
        <v>20</v>
      </c>
      <c r="B10" s="2" t="s">
        <v>5</v>
      </c>
      <c r="C10" s="13" t="s">
        <v>4</v>
      </c>
      <c r="D10" s="12">
        <v>19.600000000000001</v>
      </c>
      <c r="E10" s="53"/>
      <c r="F10" s="20">
        <f t="shared" si="0"/>
        <v>0</v>
      </c>
    </row>
    <row r="11" spans="1:6" ht="18" customHeight="1" x14ac:dyDescent="0.35">
      <c r="A11" s="33" t="s">
        <v>21</v>
      </c>
      <c r="B11" s="11" t="s">
        <v>108</v>
      </c>
      <c r="C11" s="13" t="s">
        <v>4</v>
      </c>
      <c r="D11" s="12">
        <v>1.92</v>
      </c>
      <c r="E11" s="53"/>
      <c r="F11" s="20">
        <f t="shared" si="0"/>
        <v>0</v>
      </c>
    </row>
    <row r="12" spans="1:6" ht="32.15" customHeight="1" x14ac:dyDescent="0.35">
      <c r="A12" s="33" t="s">
        <v>22</v>
      </c>
      <c r="B12" s="11" t="s">
        <v>132</v>
      </c>
      <c r="C12" s="13" t="s">
        <v>4</v>
      </c>
      <c r="D12" s="12">
        <v>5.4</v>
      </c>
      <c r="E12" s="53"/>
      <c r="F12" s="20">
        <f t="shared" si="0"/>
        <v>0</v>
      </c>
    </row>
    <row r="13" spans="1:6" ht="18" customHeight="1" x14ac:dyDescent="0.35">
      <c r="A13" s="33" t="s">
        <v>23</v>
      </c>
      <c r="B13" s="2" t="s">
        <v>113</v>
      </c>
      <c r="C13" s="13" t="s">
        <v>4</v>
      </c>
      <c r="D13" s="12">
        <v>23.13</v>
      </c>
      <c r="E13" s="53"/>
      <c r="F13" s="20">
        <f t="shared" si="0"/>
        <v>0</v>
      </c>
    </row>
    <row r="14" spans="1:6" ht="32.15" customHeight="1" x14ac:dyDescent="0.35">
      <c r="A14" s="33" t="s">
        <v>24</v>
      </c>
      <c r="B14" s="11" t="s">
        <v>133</v>
      </c>
      <c r="C14" s="13" t="s">
        <v>4</v>
      </c>
      <c r="D14" s="12">
        <v>2.7</v>
      </c>
      <c r="E14" s="53"/>
      <c r="F14" s="20">
        <f t="shared" si="0"/>
        <v>0</v>
      </c>
    </row>
    <row r="15" spans="1:6" ht="32.15" customHeight="1" x14ac:dyDescent="0.35">
      <c r="A15" s="33" t="s">
        <v>25</v>
      </c>
      <c r="B15" s="11" t="s">
        <v>130</v>
      </c>
      <c r="C15" s="13" t="s">
        <v>4</v>
      </c>
      <c r="D15" s="12">
        <v>2.8</v>
      </c>
      <c r="E15" s="53"/>
      <c r="F15" s="20">
        <f t="shared" si="0"/>
        <v>0</v>
      </c>
    </row>
    <row r="16" spans="1:6" ht="32.15" customHeight="1" x14ac:dyDescent="0.35">
      <c r="A16" s="33" t="s">
        <v>26</v>
      </c>
      <c r="B16" s="16" t="s">
        <v>114</v>
      </c>
      <c r="C16" s="14" t="s">
        <v>4</v>
      </c>
      <c r="D16" s="12">
        <v>1.52</v>
      </c>
      <c r="E16" s="53"/>
      <c r="F16" s="20">
        <f t="shared" si="0"/>
        <v>0</v>
      </c>
    </row>
    <row r="17" spans="1:6" ht="18" customHeight="1" x14ac:dyDescent="0.35">
      <c r="A17" s="33" t="s">
        <v>27</v>
      </c>
      <c r="B17" s="21" t="s">
        <v>28</v>
      </c>
      <c r="C17" s="22" t="s">
        <v>3</v>
      </c>
      <c r="D17" s="24">
        <v>1</v>
      </c>
      <c r="E17" s="54"/>
      <c r="F17" s="45">
        <f t="shared" si="0"/>
        <v>0</v>
      </c>
    </row>
    <row r="18" spans="1:6" s="5" customFormat="1" ht="30" customHeight="1" x14ac:dyDescent="0.35">
      <c r="A18" s="466" t="s">
        <v>29</v>
      </c>
      <c r="B18" s="466"/>
      <c r="C18" s="466"/>
      <c r="D18" s="466"/>
      <c r="E18" s="466"/>
      <c r="F18" s="292">
        <f>SUM(F9:F17)</f>
        <v>0</v>
      </c>
    </row>
    <row r="19" spans="1:6" s="5" customFormat="1" ht="15" customHeight="1" x14ac:dyDescent="0.35">
      <c r="A19" s="10"/>
      <c r="B19" s="25"/>
      <c r="C19" s="10"/>
      <c r="D19" s="10"/>
      <c r="E19" s="10"/>
      <c r="F19" s="51"/>
    </row>
    <row r="20" spans="1:6" ht="30" customHeight="1" x14ac:dyDescent="0.35">
      <c r="A20" s="289" t="s">
        <v>30</v>
      </c>
      <c r="B20" s="290" t="s">
        <v>107</v>
      </c>
      <c r="C20" s="291"/>
      <c r="D20" s="291"/>
      <c r="E20" s="291"/>
      <c r="F20" s="291"/>
    </row>
    <row r="21" spans="1:6" ht="31" customHeight="1" x14ac:dyDescent="0.35">
      <c r="A21" s="33" t="s">
        <v>31</v>
      </c>
      <c r="B21" s="17" t="s">
        <v>117</v>
      </c>
      <c r="C21" s="12" t="s">
        <v>4</v>
      </c>
      <c r="D21" s="12">
        <v>17.34</v>
      </c>
      <c r="E21" s="53"/>
      <c r="F21" s="20">
        <f t="shared" ref="F21:F24" si="1">D21*E21</f>
        <v>0</v>
      </c>
    </row>
    <row r="22" spans="1:6" ht="32.15" customHeight="1" x14ac:dyDescent="0.35">
      <c r="A22" s="34" t="s">
        <v>33</v>
      </c>
      <c r="B22" s="18" t="s">
        <v>156</v>
      </c>
      <c r="C22" s="13" t="s">
        <v>4</v>
      </c>
      <c r="D22" s="12">
        <v>1.08</v>
      </c>
      <c r="E22" s="53"/>
      <c r="F22" s="20">
        <f t="shared" si="1"/>
        <v>0</v>
      </c>
    </row>
    <row r="23" spans="1:6" ht="32.15" customHeight="1" x14ac:dyDescent="0.35">
      <c r="A23" s="34" t="s">
        <v>34</v>
      </c>
      <c r="B23" s="7" t="s">
        <v>186</v>
      </c>
      <c r="C23" s="13" t="s">
        <v>4</v>
      </c>
      <c r="D23" s="12">
        <v>1.78</v>
      </c>
      <c r="E23" s="53"/>
      <c r="F23" s="20">
        <f t="shared" si="1"/>
        <v>0</v>
      </c>
    </row>
    <row r="24" spans="1:6" ht="32.15" customHeight="1" x14ac:dyDescent="0.35">
      <c r="A24" s="34" t="s">
        <v>35</v>
      </c>
      <c r="B24" s="18" t="s">
        <v>158</v>
      </c>
      <c r="C24" s="14" t="s">
        <v>7</v>
      </c>
      <c r="D24" s="24">
        <v>231.3</v>
      </c>
      <c r="E24" s="54"/>
      <c r="F24" s="45">
        <f t="shared" si="1"/>
        <v>0</v>
      </c>
    </row>
    <row r="25" spans="1:6" s="5" customFormat="1" ht="30" customHeight="1" x14ac:dyDescent="0.35">
      <c r="A25" s="466" t="s">
        <v>106</v>
      </c>
      <c r="B25" s="466"/>
      <c r="C25" s="466"/>
      <c r="D25" s="466"/>
      <c r="E25" s="466"/>
      <c r="F25" s="294">
        <f>SUM(F21:F24)</f>
        <v>0</v>
      </c>
    </row>
    <row r="26" spans="1:6" s="5" customFormat="1" ht="15" customHeight="1" x14ac:dyDescent="0.35">
      <c r="A26" s="36"/>
      <c r="B26" s="1"/>
      <c r="C26" s="15"/>
      <c r="D26" s="15"/>
      <c r="E26" s="46"/>
      <c r="F26" s="46"/>
    </row>
    <row r="27" spans="1:6" ht="30" customHeight="1" x14ac:dyDescent="0.35">
      <c r="A27" s="289" t="s">
        <v>39</v>
      </c>
      <c r="B27" s="290" t="s">
        <v>105</v>
      </c>
      <c r="C27" s="291"/>
      <c r="D27" s="291"/>
      <c r="E27" s="291"/>
      <c r="F27" s="291"/>
    </row>
    <row r="28" spans="1:6" ht="18" customHeight="1" x14ac:dyDescent="0.35">
      <c r="A28" s="33" t="s">
        <v>40</v>
      </c>
      <c r="B28" s="3" t="s">
        <v>118</v>
      </c>
      <c r="C28" s="12" t="s">
        <v>6</v>
      </c>
      <c r="D28" s="12">
        <v>87</v>
      </c>
      <c r="E28" s="53"/>
      <c r="F28" s="20">
        <f>D28*E28</f>
        <v>0</v>
      </c>
    </row>
    <row r="29" spans="1:6" ht="18" customHeight="1" x14ac:dyDescent="0.35">
      <c r="A29" s="34" t="s">
        <v>41</v>
      </c>
      <c r="B29" s="8" t="s">
        <v>119</v>
      </c>
      <c r="C29" s="13" t="s">
        <v>6</v>
      </c>
      <c r="D29" s="12">
        <v>127</v>
      </c>
      <c r="E29" s="53"/>
      <c r="F29" s="20">
        <f>D29*E29</f>
        <v>0</v>
      </c>
    </row>
    <row r="30" spans="1:6" ht="18" customHeight="1" x14ac:dyDescent="0.35">
      <c r="A30" s="34" t="s">
        <v>42</v>
      </c>
      <c r="B30" s="7" t="s">
        <v>109</v>
      </c>
      <c r="C30" s="13" t="s">
        <v>7</v>
      </c>
      <c r="D30" s="12">
        <v>46</v>
      </c>
      <c r="E30" s="53"/>
      <c r="F30" s="20">
        <f>D30*E30</f>
        <v>0</v>
      </c>
    </row>
    <row r="31" spans="1:6" ht="18" customHeight="1" x14ac:dyDescent="0.35">
      <c r="A31" s="34" t="s">
        <v>43</v>
      </c>
      <c r="B31" s="7" t="s">
        <v>173</v>
      </c>
      <c r="C31" s="13" t="s">
        <v>6</v>
      </c>
      <c r="D31" s="12">
        <v>10</v>
      </c>
      <c r="E31" s="53"/>
      <c r="F31" s="20">
        <f t="shared" ref="F31:F32" si="2">D31*E31</f>
        <v>0</v>
      </c>
    </row>
    <row r="32" spans="1:6" ht="18" customHeight="1" x14ac:dyDescent="0.35">
      <c r="A32" s="34" t="s">
        <v>143</v>
      </c>
      <c r="B32" s="7" t="s">
        <v>142</v>
      </c>
      <c r="C32" s="13" t="s">
        <v>6</v>
      </c>
      <c r="D32" s="12">
        <v>19.899999999999999</v>
      </c>
      <c r="E32" s="53"/>
      <c r="F32" s="20">
        <f t="shared" si="2"/>
        <v>0</v>
      </c>
    </row>
    <row r="33" spans="1:6" s="31" customFormat="1" ht="32.15" customHeight="1" x14ac:dyDescent="0.35">
      <c r="A33" s="34" t="s">
        <v>152</v>
      </c>
      <c r="B33" s="7" t="s">
        <v>170</v>
      </c>
      <c r="C33" s="32" t="s">
        <v>7</v>
      </c>
      <c r="D33" s="29">
        <v>28</v>
      </c>
      <c r="E33" s="57"/>
      <c r="F33" s="50">
        <f>D33*E33</f>
        <v>0</v>
      </c>
    </row>
    <row r="34" spans="1:6" ht="30" customHeight="1" x14ac:dyDescent="0.35">
      <c r="A34" s="518" t="s">
        <v>104</v>
      </c>
      <c r="B34" s="519"/>
      <c r="C34" s="519"/>
      <c r="D34" s="519"/>
      <c r="E34" s="520"/>
      <c r="F34" s="296">
        <f>SUM(F28:F33)</f>
        <v>0</v>
      </c>
    </row>
    <row r="35" spans="1:6" ht="15" customHeight="1" x14ac:dyDescent="0.35">
      <c r="A35" s="36"/>
      <c r="E35" s="46"/>
      <c r="F35" s="46"/>
    </row>
    <row r="36" spans="1:6" ht="30" customHeight="1" x14ac:dyDescent="0.35">
      <c r="A36" s="289" t="s">
        <v>44</v>
      </c>
      <c r="B36" s="290" t="s">
        <v>103</v>
      </c>
      <c r="C36" s="291"/>
      <c r="D36" s="291"/>
      <c r="E36" s="291"/>
      <c r="F36" s="291"/>
    </row>
    <row r="37" spans="1:6" ht="18" customHeight="1" x14ac:dyDescent="0.35">
      <c r="A37" s="39" t="s">
        <v>45</v>
      </c>
      <c r="B37" s="28" t="s">
        <v>171</v>
      </c>
      <c r="C37" s="24" t="s">
        <v>7</v>
      </c>
      <c r="D37" s="13">
        <v>28</v>
      </c>
      <c r="E37" s="55"/>
      <c r="F37" s="48">
        <f>D37*E37</f>
        <v>0</v>
      </c>
    </row>
    <row r="38" spans="1:6" ht="18" customHeight="1" x14ac:dyDescent="0.35">
      <c r="A38" s="39" t="s">
        <v>46</v>
      </c>
      <c r="B38" s="6" t="s">
        <v>122</v>
      </c>
      <c r="C38" s="14" t="s">
        <v>7</v>
      </c>
      <c r="D38" s="13">
        <v>194.4</v>
      </c>
      <c r="E38" s="55"/>
      <c r="F38" s="48">
        <f t="shared" ref="F38" si="3">D38*E38</f>
        <v>0</v>
      </c>
    </row>
    <row r="39" spans="1:6" s="5" customFormat="1" ht="30" customHeight="1" x14ac:dyDescent="0.35">
      <c r="A39" s="466" t="s">
        <v>102</v>
      </c>
      <c r="B39" s="466"/>
      <c r="C39" s="466"/>
      <c r="D39" s="466"/>
      <c r="E39" s="466"/>
      <c r="F39" s="294">
        <f>SUM(F37:F38)</f>
        <v>0</v>
      </c>
    </row>
    <row r="40" spans="1:6" ht="15" customHeight="1" x14ac:dyDescent="0.35">
      <c r="A40" s="36"/>
      <c r="E40" s="46"/>
      <c r="F40" s="46"/>
    </row>
    <row r="41" spans="1:6" ht="30" customHeight="1" x14ac:dyDescent="0.35">
      <c r="A41" s="289" t="s">
        <v>47</v>
      </c>
      <c r="B41" s="290" t="s">
        <v>48</v>
      </c>
      <c r="C41" s="291"/>
      <c r="D41" s="291"/>
      <c r="E41" s="291"/>
      <c r="F41" s="291"/>
    </row>
    <row r="42" spans="1:6" ht="18" customHeight="1" x14ac:dyDescent="0.35">
      <c r="A42" s="39" t="s">
        <v>51</v>
      </c>
      <c r="B42" s="2" t="s">
        <v>125</v>
      </c>
      <c r="C42" s="13" t="s">
        <v>38</v>
      </c>
      <c r="D42" s="13">
        <v>4</v>
      </c>
      <c r="E42" s="56"/>
      <c r="F42" s="48">
        <f>D42*E42</f>
        <v>0</v>
      </c>
    </row>
    <row r="43" spans="1:6" ht="30" customHeight="1" x14ac:dyDescent="0.35">
      <c r="A43" s="466" t="s">
        <v>56</v>
      </c>
      <c r="B43" s="466"/>
      <c r="C43" s="466"/>
      <c r="D43" s="466"/>
      <c r="E43" s="466"/>
      <c r="F43" s="294">
        <f>SUM(F42:F42)</f>
        <v>0</v>
      </c>
    </row>
    <row r="44" spans="1:6" ht="15" customHeight="1" x14ac:dyDescent="0.35"/>
    <row r="45" spans="1:6" ht="30" customHeight="1" x14ac:dyDescent="0.35">
      <c r="A45" s="289" t="s">
        <v>57</v>
      </c>
      <c r="B45" s="290" t="s">
        <v>101</v>
      </c>
      <c r="C45" s="291"/>
      <c r="D45" s="291"/>
      <c r="E45" s="291"/>
      <c r="F45" s="291"/>
    </row>
    <row r="46" spans="1:6" ht="32.15" customHeight="1" x14ac:dyDescent="0.35">
      <c r="A46" s="33" t="s">
        <v>58</v>
      </c>
      <c r="B46" s="19" t="s">
        <v>110</v>
      </c>
      <c r="C46" s="12" t="s">
        <v>7</v>
      </c>
      <c r="D46" s="12">
        <v>28</v>
      </c>
      <c r="E46" s="53"/>
      <c r="F46" s="20">
        <f>D46*E46</f>
        <v>0</v>
      </c>
    </row>
    <row r="47" spans="1:6" s="31" customFormat="1" ht="32.15" customHeight="1" x14ac:dyDescent="0.35">
      <c r="A47" s="33" t="s">
        <v>59</v>
      </c>
      <c r="B47" s="16" t="s">
        <v>111</v>
      </c>
      <c r="C47" s="30" t="s">
        <v>7</v>
      </c>
      <c r="D47" s="14">
        <v>231.3</v>
      </c>
      <c r="E47" s="57"/>
      <c r="F47" s="50">
        <f>D47*E47</f>
        <v>0</v>
      </c>
    </row>
    <row r="48" spans="1:6" ht="18" customHeight="1" x14ac:dyDescent="0.35">
      <c r="A48" s="33" t="s">
        <v>60</v>
      </c>
      <c r="B48" s="6" t="s">
        <v>66</v>
      </c>
      <c r="C48" s="14" t="s">
        <v>8</v>
      </c>
      <c r="D48" s="14">
        <v>1</v>
      </c>
      <c r="E48" s="54"/>
      <c r="F48" s="45">
        <f>D48*E48</f>
        <v>0</v>
      </c>
    </row>
    <row r="49" spans="1:6" s="5" customFormat="1" ht="30" customHeight="1" x14ac:dyDescent="0.35">
      <c r="A49" s="466" t="s">
        <v>100</v>
      </c>
      <c r="B49" s="466"/>
      <c r="C49" s="466"/>
      <c r="D49" s="466"/>
      <c r="E49" s="466"/>
      <c r="F49" s="294">
        <f>SUM(F46:F48)</f>
        <v>0</v>
      </c>
    </row>
    <row r="50" spans="1:6" s="5" customFormat="1" ht="15" customHeight="1" x14ac:dyDescent="0.35">
      <c r="A50" s="36"/>
      <c r="B50" s="1"/>
      <c r="C50" s="15"/>
      <c r="D50" s="15"/>
      <c r="E50" s="46"/>
      <c r="F50" s="46"/>
    </row>
    <row r="51" spans="1:6" ht="30" customHeight="1" x14ac:dyDescent="0.35">
      <c r="A51" s="289" t="s">
        <v>61</v>
      </c>
      <c r="B51" s="290" t="s">
        <v>99</v>
      </c>
      <c r="C51" s="291"/>
      <c r="D51" s="291"/>
      <c r="E51" s="291"/>
      <c r="F51" s="291"/>
    </row>
    <row r="52" spans="1:6" ht="20" customHeight="1" x14ac:dyDescent="0.35">
      <c r="A52" s="289" t="s">
        <v>62</v>
      </c>
      <c r="B52" s="290" t="s">
        <v>269</v>
      </c>
      <c r="C52" s="291"/>
      <c r="D52" s="291"/>
      <c r="E52" s="293"/>
      <c r="F52" s="293"/>
    </row>
    <row r="53" spans="1:6" ht="112" customHeight="1" x14ac:dyDescent="0.35">
      <c r="A53" s="39" t="s">
        <v>270</v>
      </c>
      <c r="B53" s="11" t="s">
        <v>271</v>
      </c>
      <c r="C53" s="13" t="s">
        <v>8</v>
      </c>
      <c r="D53" s="13">
        <v>1</v>
      </c>
      <c r="E53" s="376"/>
      <c r="F53" s="84">
        <f t="shared" ref="F53" si="4">D53*E53</f>
        <v>0</v>
      </c>
    </row>
    <row r="54" spans="1:6" ht="20" customHeight="1" x14ac:dyDescent="0.35">
      <c r="A54" s="478" t="s">
        <v>272</v>
      </c>
      <c r="B54" s="478"/>
      <c r="C54" s="478"/>
      <c r="D54" s="478"/>
      <c r="E54" s="478"/>
      <c r="F54" s="295">
        <f>SUM(F53)</f>
        <v>0</v>
      </c>
    </row>
    <row r="55" spans="1:6" ht="20" customHeight="1" x14ac:dyDescent="0.35">
      <c r="A55" s="289" t="s">
        <v>63</v>
      </c>
      <c r="B55" s="290" t="s">
        <v>273</v>
      </c>
      <c r="C55" s="291"/>
      <c r="D55" s="291"/>
      <c r="E55" s="293"/>
      <c r="F55" s="293"/>
    </row>
    <row r="56" spans="1:6" ht="92.5" customHeight="1" x14ac:dyDescent="0.35">
      <c r="A56" s="39" t="s">
        <v>274</v>
      </c>
      <c r="B56" s="82" t="s">
        <v>791</v>
      </c>
      <c r="C56" s="85" t="s">
        <v>6</v>
      </c>
      <c r="D56" s="419">
        <v>40</v>
      </c>
      <c r="E56" s="359"/>
      <c r="F56" s="360">
        <f>D56*E56</f>
        <v>0</v>
      </c>
    </row>
    <row r="57" spans="1:6" ht="92.5" customHeight="1" x14ac:dyDescent="0.35">
      <c r="A57" s="39" t="s">
        <v>275</v>
      </c>
      <c r="B57" s="82" t="s">
        <v>790</v>
      </c>
      <c r="C57" s="85" t="s">
        <v>6</v>
      </c>
      <c r="D57" s="419">
        <v>40</v>
      </c>
      <c r="E57" s="359"/>
      <c r="F57" s="360">
        <f>D57*E57</f>
        <v>0</v>
      </c>
    </row>
    <row r="58" spans="1:6" ht="92.5" customHeight="1" x14ac:dyDescent="0.35">
      <c r="A58" s="39" t="s">
        <v>276</v>
      </c>
      <c r="B58" s="82" t="s">
        <v>792</v>
      </c>
      <c r="C58" s="85" t="s">
        <v>6</v>
      </c>
      <c r="D58" s="419">
        <v>90</v>
      </c>
      <c r="E58" s="359"/>
      <c r="F58" s="360">
        <f>D58*E58</f>
        <v>0</v>
      </c>
    </row>
    <row r="59" spans="1:6" ht="20" customHeight="1" x14ac:dyDescent="0.35">
      <c r="A59" s="478" t="s">
        <v>272</v>
      </c>
      <c r="B59" s="478"/>
      <c r="C59" s="478"/>
      <c r="D59" s="478"/>
      <c r="E59" s="478"/>
      <c r="F59" s="295">
        <f>SUM(F56:F58)</f>
        <v>0</v>
      </c>
    </row>
    <row r="60" spans="1:6" ht="20" customHeight="1" x14ac:dyDescent="0.35">
      <c r="A60" s="289" t="s">
        <v>64</v>
      </c>
      <c r="B60" s="290" t="s">
        <v>278</v>
      </c>
      <c r="C60" s="291"/>
      <c r="D60" s="291"/>
      <c r="E60" s="293"/>
      <c r="F60" s="293"/>
    </row>
    <row r="61" spans="1:6" ht="60" customHeight="1" x14ac:dyDescent="0.35">
      <c r="A61" s="39" t="s">
        <v>279</v>
      </c>
      <c r="B61" s="82" t="s">
        <v>813</v>
      </c>
      <c r="C61" s="85" t="s">
        <v>216</v>
      </c>
      <c r="D61" s="419">
        <v>3</v>
      </c>
      <c r="E61" s="359"/>
      <c r="F61" s="360">
        <f>D61*E61</f>
        <v>0</v>
      </c>
    </row>
    <row r="62" spans="1:6" ht="80" customHeight="1" x14ac:dyDescent="0.35">
      <c r="A62" s="39" t="s">
        <v>280</v>
      </c>
      <c r="B62" s="82" t="s">
        <v>838</v>
      </c>
      <c r="C62" s="85" t="s">
        <v>216</v>
      </c>
      <c r="D62" s="419">
        <v>2</v>
      </c>
      <c r="E62" s="359"/>
      <c r="F62" s="360">
        <f>D62*E62</f>
        <v>0</v>
      </c>
    </row>
    <row r="63" spans="1:6" ht="60" customHeight="1" x14ac:dyDescent="0.35">
      <c r="A63" s="39" t="s">
        <v>281</v>
      </c>
      <c r="B63" s="82" t="s">
        <v>793</v>
      </c>
      <c r="C63" s="85" t="s">
        <v>216</v>
      </c>
      <c r="D63" s="419">
        <v>2</v>
      </c>
      <c r="E63" s="359"/>
      <c r="F63" s="360">
        <f>D63*E63</f>
        <v>0</v>
      </c>
    </row>
    <row r="64" spans="1:6" ht="49" customHeight="1" x14ac:dyDescent="0.35">
      <c r="A64" s="39" t="s">
        <v>288</v>
      </c>
      <c r="B64" s="82" t="s">
        <v>795</v>
      </c>
      <c r="C64" s="85" t="s">
        <v>216</v>
      </c>
      <c r="D64" s="419">
        <v>4</v>
      </c>
      <c r="E64" s="359"/>
      <c r="F64" s="360">
        <f t="shared" ref="F64:F67" si="5">D64*E64</f>
        <v>0</v>
      </c>
    </row>
    <row r="65" spans="1:6" ht="30" customHeight="1" x14ac:dyDescent="0.35">
      <c r="A65" s="39" t="s">
        <v>290</v>
      </c>
      <c r="B65" s="82" t="s">
        <v>286</v>
      </c>
      <c r="C65" s="85" t="s">
        <v>216</v>
      </c>
      <c r="D65" s="419">
        <v>2</v>
      </c>
      <c r="E65" s="359"/>
      <c r="F65" s="360">
        <f t="shared" si="5"/>
        <v>0</v>
      </c>
    </row>
    <row r="66" spans="1:6" ht="50.5" customHeight="1" x14ac:dyDescent="0.35">
      <c r="A66" s="39" t="s">
        <v>292</v>
      </c>
      <c r="B66" s="82" t="s">
        <v>807</v>
      </c>
      <c r="C66" s="85" t="s">
        <v>216</v>
      </c>
      <c r="D66" s="419">
        <v>2</v>
      </c>
      <c r="E66" s="359"/>
      <c r="F66" s="360">
        <f t="shared" si="5"/>
        <v>0</v>
      </c>
    </row>
    <row r="67" spans="1:6" ht="30" customHeight="1" x14ac:dyDescent="0.35">
      <c r="A67" s="39" t="s">
        <v>296</v>
      </c>
      <c r="B67" s="82" t="s">
        <v>291</v>
      </c>
      <c r="C67" s="85" t="s">
        <v>216</v>
      </c>
      <c r="D67" s="419">
        <v>2</v>
      </c>
      <c r="E67" s="359"/>
      <c r="F67" s="360">
        <f t="shared" si="5"/>
        <v>0</v>
      </c>
    </row>
    <row r="68" spans="1:6" ht="30" customHeight="1" x14ac:dyDescent="0.35">
      <c r="A68" s="39" t="s">
        <v>313</v>
      </c>
      <c r="B68" s="82" t="s">
        <v>295</v>
      </c>
      <c r="C68" s="85" t="s">
        <v>216</v>
      </c>
      <c r="D68" s="419">
        <v>2</v>
      </c>
      <c r="E68" s="359"/>
      <c r="F68" s="360">
        <f>D68*E68</f>
        <v>0</v>
      </c>
    </row>
    <row r="69" spans="1:6" ht="30" customHeight="1" x14ac:dyDescent="0.35">
      <c r="A69" s="39" t="s">
        <v>315</v>
      </c>
      <c r="B69" s="82" t="s">
        <v>297</v>
      </c>
      <c r="C69" s="85" t="s">
        <v>216</v>
      </c>
      <c r="D69" s="419">
        <v>3</v>
      </c>
      <c r="E69" s="359"/>
      <c r="F69" s="360">
        <f>D69*E69</f>
        <v>0</v>
      </c>
    </row>
    <row r="70" spans="1:6" ht="20" customHeight="1" x14ac:dyDescent="0.35">
      <c r="A70" s="478" t="s">
        <v>298</v>
      </c>
      <c r="B70" s="478"/>
      <c r="C70" s="478"/>
      <c r="D70" s="478"/>
      <c r="E70" s="478"/>
      <c r="F70" s="295">
        <f>SUM(F61:F69)</f>
        <v>0</v>
      </c>
    </row>
    <row r="71" spans="1:6" ht="20" customHeight="1" x14ac:dyDescent="0.35">
      <c r="A71" s="289" t="s">
        <v>65</v>
      </c>
      <c r="B71" s="290" t="s">
        <v>299</v>
      </c>
      <c r="C71" s="291"/>
      <c r="D71" s="291"/>
      <c r="E71" s="293"/>
      <c r="F71" s="293"/>
    </row>
    <row r="72" spans="1:6" ht="34.5" customHeight="1" x14ac:dyDescent="0.35">
      <c r="A72" s="39" t="s">
        <v>300</v>
      </c>
      <c r="B72" s="82" t="s">
        <v>307</v>
      </c>
      <c r="C72" s="85" t="s">
        <v>38</v>
      </c>
      <c r="D72" s="419">
        <v>10</v>
      </c>
      <c r="E72" s="359"/>
      <c r="F72" s="360">
        <f>D72*E72</f>
        <v>0</v>
      </c>
    </row>
    <row r="73" spans="1:6" ht="20" customHeight="1" x14ac:dyDescent="0.35">
      <c r="A73" s="478" t="s">
        <v>310</v>
      </c>
      <c r="B73" s="478"/>
      <c r="C73" s="478"/>
      <c r="D73" s="478"/>
      <c r="E73" s="478"/>
      <c r="F73" s="295">
        <f>F72</f>
        <v>0</v>
      </c>
    </row>
    <row r="74" spans="1:6" ht="30" customHeight="1" x14ac:dyDescent="0.35">
      <c r="A74" s="466" t="s">
        <v>89</v>
      </c>
      <c r="B74" s="466"/>
      <c r="C74" s="466"/>
      <c r="D74" s="466"/>
      <c r="E74" s="466"/>
      <c r="F74" s="294">
        <f>F54+F59+F70+F73</f>
        <v>0</v>
      </c>
    </row>
    <row r="75" spans="1:6" ht="15" customHeight="1" x14ac:dyDescent="0.35"/>
    <row r="76" spans="1:6" ht="30" customHeight="1" x14ac:dyDescent="0.35">
      <c r="A76" s="289" t="s">
        <v>67</v>
      </c>
      <c r="B76" s="290" t="s">
        <v>84</v>
      </c>
      <c r="C76" s="291"/>
      <c r="D76" s="291"/>
      <c r="E76" s="291"/>
      <c r="F76" s="291"/>
    </row>
    <row r="77" spans="1:6" ht="22.5" customHeight="1" x14ac:dyDescent="0.35">
      <c r="A77" s="406" t="s">
        <v>68</v>
      </c>
      <c r="B77" s="74" t="s">
        <v>264</v>
      </c>
      <c r="C77" s="64" t="s">
        <v>209</v>
      </c>
      <c r="D77" s="29">
        <v>10</v>
      </c>
      <c r="E77" s="106"/>
      <c r="F77" s="65">
        <f t="shared" ref="F77:F85" si="6">D77*E77</f>
        <v>0</v>
      </c>
    </row>
    <row r="78" spans="1:6" ht="25.5" customHeight="1" x14ac:dyDescent="0.35">
      <c r="A78" s="406" t="s">
        <v>69</v>
      </c>
      <c r="B78" s="67" t="s">
        <v>212</v>
      </c>
      <c r="C78" s="68" t="s">
        <v>211</v>
      </c>
      <c r="D78" s="32">
        <v>2</v>
      </c>
      <c r="E78" s="107"/>
      <c r="F78" s="65">
        <f t="shared" si="6"/>
        <v>0</v>
      </c>
    </row>
    <row r="79" spans="1:6" ht="20.149999999999999" customHeight="1" x14ac:dyDescent="0.35">
      <c r="A79" s="406" t="s">
        <v>70</v>
      </c>
      <c r="B79" s="67" t="s">
        <v>213</v>
      </c>
      <c r="C79" s="68" t="s">
        <v>214</v>
      </c>
      <c r="D79" s="32">
        <v>3</v>
      </c>
      <c r="E79" s="107"/>
      <c r="F79" s="65">
        <f t="shared" si="6"/>
        <v>0</v>
      </c>
    </row>
    <row r="80" spans="1:6" ht="20.149999999999999" customHeight="1" x14ac:dyDescent="0.35">
      <c r="A80" s="406" t="s">
        <v>71</v>
      </c>
      <c r="B80" s="67" t="s">
        <v>215</v>
      </c>
      <c r="C80" s="68" t="s">
        <v>216</v>
      </c>
      <c r="D80" s="32">
        <v>2</v>
      </c>
      <c r="E80" s="107"/>
      <c r="F80" s="65">
        <f t="shared" si="6"/>
        <v>0</v>
      </c>
    </row>
    <row r="81" spans="1:6" ht="20.149999999999999" customHeight="1" x14ac:dyDescent="0.35">
      <c r="A81" s="406" t="s">
        <v>72</v>
      </c>
      <c r="B81" s="67" t="s">
        <v>217</v>
      </c>
      <c r="C81" s="68" t="s">
        <v>216</v>
      </c>
      <c r="D81" s="32">
        <v>2</v>
      </c>
      <c r="E81" s="107"/>
      <c r="F81" s="65">
        <f t="shared" si="6"/>
        <v>0</v>
      </c>
    </row>
    <row r="82" spans="1:6" ht="20.149999999999999" customHeight="1" x14ac:dyDescent="0.35">
      <c r="A82" s="406" t="s">
        <v>73</v>
      </c>
      <c r="B82" s="67" t="s">
        <v>218</v>
      </c>
      <c r="C82" s="68" t="s">
        <v>216</v>
      </c>
      <c r="D82" s="32">
        <v>2</v>
      </c>
      <c r="E82" s="107"/>
      <c r="F82" s="65">
        <f t="shared" si="6"/>
        <v>0</v>
      </c>
    </row>
    <row r="83" spans="1:6" ht="20.149999999999999" customHeight="1" x14ac:dyDescent="0.35">
      <c r="A83" s="406" t="s">
        <v>74</v>
      </c>
      <c r="B83" s="67" t="s">
        <v>222</v>
      </c>
      <c r="C83" s="68" t="s">
        <v>216</v>
      </c>
      <c r="D83" s="32">
        <v>20</v>
      </c>
      <c r="E83" s="107"/>
      <c r="F83" s="65">
        <f t="shared" si="6"/>
        <v>0</v>
      </c>
    </row>
    <row r="84" spans="1:6" ht="20.149999999999999" customHeight="1" x14ac:dyDescent="0.35">
      <c r="A84" s="406" t="s">
        <v>75</v>
      </c>
      <c r="B84" s="63" t="s">
        <v>798</v>
      </c>
      <c r="C84" s="68" t="s">
        <v>216</v>
      </c>
      <c r="D84" s="32">
        <v>2</v>
      </c>
      <c r="E84" s="107"/>
      <c r="F84" s="65">
        <f t="shared" si="6"/>
        <v>0</v>
      </c>
    </row>
    <row r="85" spans="1:6" ht="20.149999999999999" customHeight="1" x14ac:dyDescent="0.35">
      <c r="A85" s="406" t="s">
        <v>76</v>
      </c>
      <c r="B85" s="63" t="s">
        <v>235</v>
      </c>
      <c r="C85" s="68" t="s">
        <v>216</v>
      </c>
      <c r="D85" s="32">
        <v>1</v>
      </c>
      <c r="E85" s="107"/>
      <c r="F85" s="84">
        <f t="shared" si="6"/>
        <v>0</v>
      </c>
    </row>
    <row r="86" spans="1:6" ht="30" customHeight="1" x14ac:dyDescent="0.35">
      <c r="A86" s="466" t="s">
        <v>83</v>
      </c>
      <c r="B86" s="466"/>
      <c r="C86" s="466"/>
      <c r="D86" s="466"/>
      <c r="E86" s="466"/>
      <c r="F86" s="295">
        <f>SUM(F77:F85)</f>
        <v>0</v>
      </c>
    </row>
    <row r="87" spans="1:6" ht="15" customHeight="1" thickBot="1" x14ac:dyDescent="0.4">
      <c r="A87" s="408"/>
      <c r="B87" s="312"/>
      <c r="C87" s="313"/>
      <c r="D87" s="423"/>
      <c r="E87" s="314"/>
      <c r="F87" s="315"/>
    </row>
    <row r="88" spans="1:6" s="9" customFormat="1" ht="30" customHeight="1" thickBot="1" x14ac:dyDescent="0.4">
      <c r="A88" s="475" t="s">
        <v>761</v>
      </c>
      <c r="B88" s="476"/>
      <c r="C88" s="476"/>
      <c r="D88" s="476"/>
      <c r="E88" s="477"/>
      <c r="F88" s="317">
        <f>F18+F25+F34+F43+F49+F39+F86+F74</f>
        <v>0</v>
      </c>
    </row>
    <row r="89" spans="1:6" s="5" customFormat="1" x14ac:dyDescent="0.35">
      <c r="A89" s="42"/>
      <c r="C89" s="10"/>
      <c r="D89" s="10"/>
      <c r="E89" s="10"/>
      <c r="F89" s="10"/>
    </row>
    <row r="90" spans="1:6" x14ac:dyDescent="0.35">
      <c r="A90" s="42"/>
    </row>
  </sheetData>
  <mergeCells count="17">
    <mergeCell ref="A88:E88"/>
    <mergeCell ref="A25:E25"/>
    <mergeCell ref="A34:E34"/>
    <mergeCell ref="A39:E39"/>
    <mergeCell ref="A43:E43"/>
    <mergeCell ref="A49:E49"/>
    <mergeCell ref="A86:E86"/>
    <mergeCell ref="A54:E54"/>
    <mergeCell ref="A59:E59"/>
    <mergeCell ref="A70:E70"/>
    <mergeCell ref="A73:E73"/>
    <mergeCell ref="A1:F1"/>
    <mergeCell ref="A3:F3"/>
    <mergeCell ref="A4:F4"/>
    <mergeCell ref="A74:E74"/>
    <mergeCell ref="A18:E18"/>
    <mergeCell ref="A2:F2"/>
  </mergeCells>
  <phoneticPr fontId="10"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25557-072F-4220-A20A-D52EC6309CE8}">
  <sheetPr>
    <tabColor theme="4"/>
  </sheetPr>
  <dimension ref="A1:F92"/>
  <sheetViews>
    <sheetView zoomScale="80" zoomScaleNormal="80" workbookViewId="0">
      <selection activeCell="K16" sqref="K16"/>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364</v>
      </c>
      <c r="B4" s="472"/>
      <c r="C4" s="472"/>
      <c r="D4" s="472"/>
      <c r="E4" s="472"/>
      <c r="F4" s="473"/>
    </row>
    <row r="5" spans="1:6" ht="40" customHeight="1" x14ac:dyDescent="0.35">
      <c r="A5" s="299" t="s">
        <v>0</v>
      </c>
      <c r="B5" s="300" t="s">
        <v>1</v>
      </c>
      <c r="C5" s="301" t="s">
        <v>16</v>
      </c>
      <c r="D5" s="300" t="s">
        <v>2</v>
      </c>
      <c r="E5" s="302" t="s">
        <v>14</v>
      </c>
      <c r="F5" s="302" t="s">
        <v>15</v>
      </c>
    </row>
    <row r="6" spans="1:6" ht="30" customHeight="1" x14ac:dyDescent="0.35">
      <c r="A6" s="316" t="s">
        <v>12</v>
      </c>
      <c r="B6" s="297" t="s">
        <v>10</v>
      </c>
      <c r="C6" s="298"/>
      <c r="D6" s="298"/>
      <c r="E6" s="298"/>
      <c r="F6" s="298"/>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3" t="s">
        <v>19</v>
      </c>
      <c r="B9" s="4" t="s">
        <v>9</v>
      </c>
      <c r="C9" s="12" t="s">
        <v>4</v>
      </c>
      <c r="D9" s="12">
        <v>14.9</v>
      </c>
      <c r="E9" s="53"/>
      <c r="F9" s="20">
        <f t="shared" ref="F9:F17" si="0">D9*E9</f>
        <v>0</v>
      </c>
    </row>
    <row r="10" spans="1:6" ht="18" customHeight="1" x14ac:dyDescent="0.35">
      <c r="A10" s="33" t="s">
        <v>20</v>
      </c>
      <c r="B10" s="2" t="s">
        <v>5</v>
      </c>
      <c r="C10" s="13" t="s">
        <v>4</v>
      </c>
      <c r="D10" s="12">
        <v>41.41</v>
      </c>
      <c r="E10" s="53"/>
      <c r="F10" s="20">
        <f t="shared" si="0"/>
        <v>0</v>
      </c>
    </row>
    <row r="11" spans="1:6" ht="18" customHeight="1" x14ac:dyDescent="0.35">
      <c r="A11" s="33" t="s">
        <v>21</v>
      </c>
      <c r="B11" s="11" t="s">
        <v>108</v>
      </c>
      <c r="C11" s="13" t="s">
        <v>4</v>
      </c>
      <c r="D11" s="12">
        <v>1.49</v>
      </c>
      <c r="E11" s="53"/>
      <c r="F11" s="20">
        <f t="shared" si="0"/>
        <v>0</v>
      </c>
    </row>
    <row r="12" spans="1:6" ht="32.15" customHeight="1" x14ac:dyDescent="0.35">
      <c r="A12" s="33" t="s">
        <v>22</v>
      </c>
      <c r="B12" s="11" t="s">
        <v>132</v>
      </c>
      <c r="C12" s="13" t="s">
        <v>4</v>
      </c>
      <c r="D12" s="12">
        <v>5.79</v>
      </c>
      <c r="E12" s="53"/>
      <c r="F12" s="20">
        <f t="shared" si="0"/>
        <v>0</v>
      </c>
    </row>
    <row r="13" spans="1:6" ht="18" customHeight="1" x14ac:dyDescent="0.35">
      <c r="A13" s="33" t="s">
        <v>23</v>
      </c>
      <c r="B13" s="2" t="s">
        <v>113</v>
      </c>
      <c r="C13" s="13" t="s">
        <v>4</v>
      </c>
      <c r="D13" s="12">
        <v>19.5</v>
      </c>
      <c r="E13" s="53"/>
      <c r="F13" s="20">
        <f t="shared" si="0"/>
        <v>0</v>
      </c>
    </row>
    <row r="14" spans="1:6" ht="32.15" customHeight="1" x14ac:dyDescent="0.35">
      <c r="A14" s="33" t="s">
        <v>24</v>
      </c>
      <c r="B14" s="11" t="s">
        <v>133</v>
      </c>
      <c r="C14" s="13" t="s">
        <v>4</v>
      </c>
      <c r="D14" s="12">
        <v>4.8</v>
      </c>
      <c r="E14" s="53"/>
      <c r="F14" s="20">
        <f t="shared" si="0"/>
        <v>0</v>
      </c>
    </row>
    <row r="15" spans="1:6" ht="32.15" customHeight="1" x14ac:dyDescent="0.35">
      <c r="A15" s="33" t="s">
        <v>25</v>
      </c>
      <c r="B15" s="11" t="s">
        <v>130</v>
      </c>
      <c r="C15" s="13" t="s">
        <v>4</v>
      </c>
      <c r="D15" s="12">
        <v>5.9160000000000004</v>
      </c>
      <c r="E15" s="53"/>
      <c r="F15" s="20">
        <f t="shared" si="0"/>
        <v>0</v>
      </c>
    </row>
    <row r="16" spans="1:6" ht="32.15" customHeight="1" x14ac:dyDescent="0.35">
      <c r="A16" s="33" t="s">
        <v>26</v>
      </c>
      <c r="B16" s="16" t="s">
        <v>114</v>
      </c>
      <c r="C16" s="14" t="s">
        <v>4</v>
      </c>
      <c r="D16" s="12">
        <v>8.86</v>
      </c>
      <c r="E16" s="53"/>
      <c r="F16" s="20">
        <f t="shared" si="0"/>
        <v>0</v>
      </c>
    </row>
    <row r="17" spans="1:6" ht="18" customHeight="1" x14ac:dyDescent="0.35">
      <c r="A17" s="33" t="s">
        <v>27</v>
      </c>
      <c r="B17" s="21" t="s">
        <v>28</v>
      </c>
      <c r="C17" s="22" t="s">
        <v>3</v>
      </c>
      <c r="D17" s="24">
        <v>1</v>
      </c>
      <c r="E17" s="54"/>
      <c r="F17" s="45">
        <f t="shared" si="0"/>
        <v>0</v>
      </c>
    </row>
    <row r="18" spans="1:6" s="5" customFormat="1" ht="30" customHeight="1" x14ac:dyDescent="0.35">
      <c r="A18" s="466" t="s">
        <v>29</v>
      </c>
      <c r="B18" s="466"/>
      <c r="C18" s="466"/>
      <c r="D18" s="466"/>
      <c r="E18" s="466"/>
      <c r="F18" s="292">
        <f>SUM(F9:F17)</f>
        <v>0</v>
      </c>
    </row>
    <row r="19" spans="1:6" s="5" customFormat="1" ht="15" customHeight="1" x14ac:dyDescent="0.35">
      <c r="A19" s="10"/>
      <c r="B19" s="25"/>
      <c r="C19" s="10"/>
      <c r="D19" s="10"/>
      <c r="E19" s="10"/>
      <c r="F19" s="51"/>
    </row>
    <row r="20" spans="1:6" ht="30" customHeight="1" x14ac:dyDescent="0.35">
      <c r="A20" s="289" t="s">
        <v>30</v>
      </c>
      <c r="B20" s="290" t="s">
        <v>107</v>
      </c>
      <c r="C20" s="291"/>
      <c r="D20" s="291"/>
      <c r="E20" s="291"/>
      <c r="F20" s="291"/>
    </row>
    <row r="21" spans="1:6" ht="31" customHeight="1" x14ac:dyDescent="0.35">
      <c r="A21" s="33" t="s">
        <v>31</v>
      </c>
      <c r="B21" s="17" t="s">
        <v>117</v>
      </c>
      <c r="C21" s="12" t="s">
        <v>4</v>
      </c>
      <c r="D21" s="12">
        <v>18.63</v>
      </c>
      <c r="E21" s="53"/>
      <c r="F21" s="20">
        <f t="shared" ref="F21:F26" si="1">D21*E21</f>
        <v>0</v>
      </c>
    </row>
    <row r="22" spans="1:6" ht="34" customHeight="1" x14ac:dyDescent="0.35">
      <c r="A22" s="34" t="s">
        <v>32</v>
      </c>
      <c r="B22" s="18" t="s">
        <v>183</v>
      </c>
      <c r="C22" s="12" t="s">
        <v>7</v>
      </c>
      <c r="D22" s="12">
        <v>0.2</v>
      </c>
      <c r="E22" s="53"/>
      <c r="F22" s="20">
        <f t="shared" si="1"/>
        <v>0</v>
      </c>
    </row>
    <row r="23" spans="1:6" ht="32.15" customHeight="1" x14ac:dyDescent="0.35">
      <c r="A23" s="34" t="s">
        <v>33</v>
      </c>
      <c r="B23" s="18" t="s">
        <v>156</v>
      </c>
      <c r="C23" s="13" t="s">
        <v>4</v>
      </c>
      <c r="D23" s="12">
        <v>2.11</v>
      </c>
      <c r="E23" s="53"/>
      <c r="F23" s="20">
        <f t="shared" si="1"/>
        <v>0</v>
      </c>
    </row>
    <row r="24" spans="1:6" ht="32.15" customHeight="1" x14ac:dyDescent="0.35">
      <c r="A24" s="34"/>
      <c r="B24" s="18" t="s">
        <v>157</v>
      </c>
      <c r="C24" s="13" t="s">
        <v>4</v>
      </c>
      <c r="D24" s="12">
        <v>1.1100000000000001</v>
      </c>
      <c r="E24" s="53"/>
      <c r="F24" s="20">
        <f t="shared" si="1"/>
        <v>0</v>
      </c>
    </row>
    <row r="25" spans="1:6" ht="32.15" customHeight="1" x14ac:dyDescent="0.35">
      <c r="A25" s="34" t="s">
        <v>34</v>
      </c>
      <c r="B25" s="7" t="s">
        <v>186</v>
      </c>
      <c r="C25" s="13" t="s">
        <v>4</v>
      </c>
      <c r="D25" s="12">
        <v>2.95</v>
      </c>
      <c r="E25" s="53"/>
      <c r="F25" s="20">
        <f t="shared" si="1"/>
        <v>0</v>
      </c>
    </row>
    <row r="26" spans="1:6" ht="32.15" customHeight="1" x14ac:dyDescent="0.35">
      <c r="A26" s="34" t="s">
        <v>35</v>
      </c>
      <c r="B26" s="18" t="s">
        <v>158</v>
      </c>
      <c r="C26" s="14" t="s">
        <v>7</v>
      </c>
      <c r="D26" s="24">
        <v>248.4</v>
      </c>
      <c r="E26" s="54"/>
      <c r="F26" s="45">
        <f t="shared" si="1"/>
        <v>0</v>
      </c>
    </row>
    <row r="27" spans="1:6" s="5" customFormat="1" ht="30" customHeight="1" x14ac:dyDescent="0.35">
      <c r="A27" s="466" t="s">
        <v>106</v>
      </c>
      <c r="B27" s="466"/>
      <c r="C27" s="466"/>
      <c r="D27" s="466"/>
      <c r="E27" s="466"/>
      <c r="F27" s="294">
        <f>SUM(F21:F26)</f>
        <v>0</v>
      </c>
    </row>
    <row r="28" spans="1:6" s="5" customFormat="1" ht="15" customHeight="1" x14ac:dyDescent="0.35">
      <c r="A28" s="36"/>
      <c r="B28" s="1"/>
      <c r="C28" s="15"/>
      <c r="D28" s="15"/>
      <c r="E28" s="46"/>
      <c r="F28" s="46"/>
    </row>
    <row r="29" spans="1:6" ht="30" customHeight="1" x14ac:dyDescent="0.35">
      <c r="A29" s="289" t="s">
        <v>39</v>
      </c>
      <c r="B29" s="290" t="s">
        <v>105</v>
      </c>
      <c r="C29" s="291"/>
      <c r="D29" s="291"/>
      <c r="E29" s="291"/>
      <c r="F29" s="291"/>
    </row>
    <row r="30" spans="1:6" ht="18" customHeight="1" x14ac:dyDescent="0.35">
      <c r="A30" s="33" t="s">
        <v>40</v>
      </c>
      <c r="B30" s="3" t="s">
        <v>118</v>
      </c>
      <c r="C30" s="12" t="s">
        <v>6</v>
      </c>
      <c r="D30" s="12">
        <v>168</v>
      </c>
      <c r="E30" s="53"/>
      <c r="F30" s="20">
        <f>D30*E30</f>
        <v>0</v>
      </c>
    </row>
    <row r="31" spans="1:6" ht="18" customHeight="1" x14ac:dyDescent="0.35">
      <c r="A31" s="34" t="s">
        <v>41</v>
      </c>
      <c r="B31" s="8" t="s">
        <v>119</v>
      </c>
      <c r="C31" s="13" t="s">
        <v>6</v>
      </c>
      <c r="D31" s="12">
        <v>194.72</v>
      </c>
      <c r="E31" s="53"/>
      <c r="F31" s="20">
        <f>D31*E31</f>
        <v>0</v>
      </c>
    </row>
    <row r="32" spans="1:6" ht="18" customHeight="1" x14ac:dyDescent="0.35">
      <c r="A32" s="34" t="s">
        <v>42</v>
      </c>
      <c r="B32" s="7" t="s">
        <v>109</v>
      </c>
      <c r="C32" s="13" t="s">
        <v>7</v>
      </c>
      <c r="D32" s="12">
        <v>100.23</v>
      </c>
      <c r="E32" s="53"/>
      <c r="F32" s="20">
        <f>D32*E32</f>
        <v>0</v>
      </c>
    </row>
    <row r="33" spans="1:6" ht="18" customHeight="1" x14ac:dyDescent="0.35">
      <c r="A33" s="34" t="s">
        <v>43</v>
      </c>
      <c r="B33" s="7" t="s">
        <v>173</v>
      </c>
      <c r="C33" s="13" t="s">
        <v>6</v>
      </c>
      <c r="D33" s="12">
        <v>30</v>
      </c>
      <c r="E33" s="53"/>
      <c r="F33" s="20">
        <f t="shared" ref="F33:F34" si="2">D33*E33</f>
        <v>0</v>
      </c>
    </row>
    <row r="34" spans="1:6" ht="18" customHeight="1" x14ac:dyDescent="0.35">
      <c r="A34" s="34" t="s">
        <v>143</v>
      </c>
      <c r="B34" s="7" t="s">
        <v>142</v>
      </c>
      <c r="C34" s="13" t="s">
        <v>6</v>
      </c>
      <c r="D34" s="12">
        <v>44.15</v>
      </c>
      <c r="E34" s="53"/>
      <c r="F34" s="20">
        <f t="shared" si="2"/>
        <v>0</v>
      </c>
    </row>
    <row r="35" spans="1:6" s="31" customFormat="1" ht="32.15" customHeight="1" x14ac:dyDescent="0.35">
      <c r="A35" s="34" t="s">
        <v>152</v>
      </c>
      <c r="B35" s="7" t="s">
        <v>170</v>
      </c>
      <c r="C35" s="32" t="s">
        <v>7</v>
      </c>
      <c r="D35" s="29">
        <v>96.14</v>
      </c>
      <c r="E35" s="57"/>
      <c r="F35" s="50">
        <f>D35*E35</f>
        <v>0</v>
      </c>
    </row>
    <row r="36" spans="1:6" ht="30" customHeight="1" x14ac:dyDescent="0.35">
      <c r="A36" s="518" t="s">
        <v>104</v>
      </c>
      <c r="B36" s="519"/>
      <c r="C36" s="519"/>
      <c r="D36" s="519"/>
      <c r="E36" s="520"/>
      <c r="F36" s="296">
        <f>SUM(F30:F35)</f>
        <v>0</v>
      </c>
    </row>
    <row r="37" spans="1:6" ht="15" customHeight="1" x14ac:dyDescent="0.35">
      <c r="A37" s="36"/>
      <c r="E37" s="46"/>
      <c r="F37" s="46"/>
    </row>
    <row r="38" spans="1:6" ht="30" customHeight="1" x14ac:dyDescent="0.35">
      <c r="A38" s="289" t="s">
        <v>44</v>
      </c>
      <c r="B38" s="290" t="s">
        <v>103</v>
      </c>
      <c r="C38" s="291"/>
      <c r="D38" s="291"/>
      <c r="E38" s="291"/>
      <c r="F38" s="291"/>
    </row>
    <row r="39" spans="1:6" ht="18" customHeight="1" x14ac:dyDescent="0.35">
      <c r="A39" s="39" t="s">
        <v>45</v>
      </c>
      <c r="B39" s="28" t="s">
        <v>171</v>
      </c>
      <c r="C39" s="24" t="s">
        <v>7</v>
      </c>
      <c r="D39" s="13">
        <v>59.16</v>
      </c>
      <c r="E39" s="55"/>
      <c r="F39" s="48">
        <f>D39*E39</f>
        <v>0</v>
      </c>
    </row>
    <row r="40" spans="1:6" ht="18" customHeight="1" x14ac:dyDescent="0.35">
      <c r="A40" s="39" t="s">
        <v>46</v>
      </c>
      <c r="B40" s="6" t="s">
        <v>122</v>
      </c>
      <c r="C40" s="14" t="s">
        <v>7</v>
      </c>
      <c r="D40" s="13">
        <v>194.4</v>
      </c>
      <c r="E40" s="55"/>
      <c r="F40" s="48">
        <f t="shared" ref="F40" si="3">D40*E40</f>
        <v>0</v>
      </c>
    </row>
    <row r="41" spans="1:6" s="5" customFormat="1" ht="30" customHeight="1" x14ac:dyDescent="0.35">
      <c r="A41" s="466" t="s">
        <v>102</v>
      </c>
      <c r="B41" s="466"/>
      <c r="C41" s="466"/>
      <c r="D41" s="466"/>
      <c r="E41" s="466"/>
      <c r="F41" s="294">
        <f>SUM(F39:F40)</f>
        <v>0</v>
      </c>
    </row>
    <row r="42" spans="1:6" ht="15" customHeight="1" x14ac:dyDescent="0.35">
      <c r="A42" s="36"/>
      <c r="E42" s="46"/>
      <c r="F42" s="46"/>
    </row>
    <row r="43" spans="1:6" ht="30" customHeight="1" x14ac:dyDescent="0.35">
      <c r="A43" s="289" t="s">
        <v>47</v>
      </c>
      <c r="B43" s="290" t="s">
        <v>48</v>
      </c>
      <c r="C43" s="291"/>
      <c r="D43" s="291"/>
      <c r="E43" s="291"/>
      <c r="F43" s="291"/>
    </row>
    <row r="44" spans="1:6" ht="18" customHeight="1" x14ac:dyDescent="0.35">
      <c r="A44" s="39" t="s">
        <v>49</v>
      </c>
      <c r="B44" s="6" t="s">
        <v>127</v>
      </c>
      <c r="C44" s="14" t="s">
        <v>38</v>
      </c>
      <c r="D44" s="13">
        <v>2</v>
      </c>
      <c r="E44" s="56"/>
      <c r="F44" s="48">
        <f>D44*E44</f>
        <v>0</v>
      </c>
    </row>
    <row r="45" spans="1:6" ht="18" customHeight="1" x14ac:dyDescent="0.35">
      <c r="A45" s="39" t="s">
        <v>50</v>
      </c>
      <c r="B45" s="2" t="s">
        <v>126</v>
      </c>
      <c r="C45" s="13" t="s">
        <v>38</v>
      </c>
      <c r="D45" s="13">
        <v>16</v>
      </c>
      <c r="E45" s="56"/>
      <c r="F45" s="48">
        <f t="shared" ref="F45" si="4">D45*E45</f>
        <v>0</v>
      </c>
    </row>
    <row r="46" spans="1:6" ht="30" customHeight="1" x14ac:dyDescent="0.35">
      <c r="A46" s="466" t="s">
        <v>56</v>
      </c>
      <c r="B46" s="466"/>
      <c r="C46" s="466"/>
      <c r="D46" s="466"/>
      <c r="E46" s="466"/>
      <c r="F46" s="294">
        <f>SUM(F44:F45)</f>
        <v>0</v>
      </c>
    </row>
    <row r="47" spans="1:6" ht="15" customHeight="1" x14ac:dyDescent="0.35"/>
    <row r="48" spans="1:6" ht="30" customHeight="1" x14ac:dyDescent="0.35">
      <c r="A48" s="289" t="s">
        <v>57</v>
      </c>
      <c r="B48" s="290" t="s">
        <v>101</v>
      </c>
      <c r="C48" s="291"/>
      <c r="D48" s="291"/>
      <c r="E48" s="291"/>
      <c r="F48" s="291"/>
    </row>
    <row r="49" spans="1:6" ht="32.15" customHeight="1" x14ac:dyDescent="0.35">
      <c r="A49" s="33" t="s">
        <v>58</v>
      </c>
      <c r="B49" s="19" t="s">
        <v>110</v>
      </c>
      <c r="C49" s="12" t="s">
        <v>7</v>
      </c>
      <c r="D49" s="12">
        <v>96.14</v>
      </c>
      <c r="E49" s="53"/>
      <c r="F49" s="20">
        <f>D49*E49</f>
        <v>0</v>
      </c>
    </row>
    <row r="50" spans="1:6" ht="18" customHeight="1" x14ac:dyDescent="0.35">
      <c r="A50" s="34" t="s">
        <v>59</v>
      </c>
      <c r="B50" s="2" t="s">
        <v>112</v>
      </c>
      <c r="C50" s="13" t="s">
        <v>7</v>
      </c>
      <c r="D50" s="14">
        <v>248.4</v>
      </c>
      <c r="E50" s="53"/>
      <c r="F50" s="20">
        <f>D50*E50</f>
        <v>0</v>
      </c>
    </row>
    <row r="51" spans="1:6" s="31" customFormat="1" ht="32.15" customHeight="1" x14ac:dyDescent="0.35">
      <c r="A51" s="44" t="s">
        <v>60</v>
      </c>
      <c r="B51" s="16" t="s">
        <v>111</v>
      </c>
      <c r="C51" s="30" t="s">
        <v>7</v>
      </c>
      <c r="D51" s="14">
        <v>248.4</v>
      </c>
      <c r="E51" s="57"/>
      <c r="F51" s="50">
        <f>D51*E51</f>
        <v>0</v>
      </c>
    </row>
    <row r="52" spans="1:6" ht="18" customHeight="1" x14ac:dyDescent="0.35">
      <c r="A52" s="35" t="s">
        <v>81</v>
      </c>
      <c r="B52" s="6" t="s">
        <v>66</v>
      </c>
      <c r="C52" s="14" t="s">
        <v>8</v>
      </c>
      <c r="D52" s="14">
        <v>1</v>
      </c>
      <c r="E52" s="54"/>
      <c r="F52" s="45">
        <f>D52*E52</f>
        <v>0</v>
      </c>
    </row>
    <row r="53" spans="1:6" s="5" customFormat="1" ht="30" customHeight="1" x14ac:dyDescent="0.35">
      <c r="A53" s="466" t="s">
        <v>100</v>
      </c>
      <c r="B53" s="466"/>
      <c r="C53" s="466"/>
      <c r="D53" s="466"/>
      <c r="E53" s="466"/>
      <c r="F53" s="294">
        <f>SUM(F49:F52)</f>
        <v>0</v>
      </c>
    </row>
    <row r="54" spans="1:6" s="5" customFormat="1" ht="15" customHeight="1" x14ac:dyDescent="0.35">
      <c r="A54" s="36"/>
      <c r="B54" s="1"/>
      <c r="C54" s="15"/>
      <c r="D54" s="15"/>
      <c r="E54" s="46"/>
      <c r="F54" s="46"/>
    </row>
    <row r="55" spans="1:6" ht="30" customHeight="1" x14ac:dyDescent="0.35">
      <c r="A55" s="289" t="s">
        <v>61</v>
      </c>
      <c r="B55" s="290" t="s">
        <v>99</v>
      </c>
      <c r="C55" s="291"/>
      <c r="D55" s="291"/>
      <c r="E55" s="291"/>
      <c r="F55" s="291"/>
    </row>
    <row r="56" spans="1:6" ht="20" customHeight="1" x14ac:dyDescent="0.35">
      <c r="A56" s="289" t="s">
        <v>62</v>
      </c>
      <c r="B56" s="290" t="s">
        <v>269</v>
      </c>
      <c r="C56" s="291"/>
      <c r="D56" s="291"/>
      <c r="E56" s="293"/>
      <c r="F56" s="293"/>
    </row>
    <row r="57" spans="1:6" ht="110.5" customHeight="1" x14ac:dyDescent="0.35">
      <c r="A57" s="39" t="s">
        <v>270</v>
      </c>
      <c r="B57" s="11" t="s">
        <v>271</v>
      </c>
      <c r="C57" s="13" t="s">
        <v>8</v>
      </c>
      <c r="D57" s="13">
        <v>1</v>
      </c>
      <c r="E57" s="376"/>
      <c r="F57" s="333">
        <f t="shared" ref="F57" si="5">D57*E57</f>
        <v>0</v>
      </c>
    </row>
    <row r="58" spans="1:6" ht="20" customHeight="1" x14ac:dyDescent="0.35">
      <c r="A58" s="478" t="s">
        <v>272</v>
      </c>
      <c r="B58" s="478"/>
      <c r="C58" s="478"/>
      <c r="D58" s="478"/>
      <c r="E58" s="478"/>
      <c r="F58" s="295">
        <f>SUM(F57)</f>
        <v>0</v>
      </c>
    </row>
    <row r="59" spans="1:6" ht="20" customHeight="1" x14ac:dyDescent="0.35">
      <c r="A59" s="289" t="s">
        <v>63</v>
      </c>
      <c r="B59" s="290" t="s">
        <v>273</v>
      </c>
      <c r="C59" s="291"/>
      <c r="D59" s="291"/>
      <c r="E59" s="293"/>
      <c r="F59" s="293"/>
    </row>
    <row r="60" spans="1:6" ht="94.5" customHeight="1" x14ac:dyDescent="0.35">
      <c r="A60" s="39" t="s">
        <v>274</v>
      </c>
      <c r="B60" s="82" t="s">
        <v>791</v>
      </c>
      <c r="C60" s="85" t="s">
        <v>6</v>
      </c>
      <c r="D60" s="419">
        <v>40</v>
      </c>
      <c r="E60" s="359"/>
      <c r="F60" s="360">
        <f>D60*E60</f>
        <v>0</v>
      </c>
    </row>
    <row r="61" spans="1:6" ht="96.5" customHeight="1" x14ac:dyDescent="0.35">
      <c r="A61" s="39" t="s">
        <v>275</v>
      </c>
      <c r="B61" s="82" t="s">
        <v>790</v>
      </c>
      <c r="C61" s="85" t="s">
        <v>6</v>
      </c>
      <c r="D61" s="419">
        <v>40</v>
      </c>
      <c r="E61" s="359"/>
      <c r="F61" s="360">
        <f>D61*E61</f>
        <v>0</v>
      </c>
    </row>
    <row r="62" spans="1:6" ht="93" customHeight="1" x14ac:dyDescent="0.35">
      <c r="A62" s="39" t="s">
        <v>276</v>
      </c>
      <c r="B62" s="82" t="s">
        <v>792</v>
      </c>
      <c r="C62" s="85" t="s">
        <v>6</v>
      </c>
      <c r="D62" s="419">
        <v>90</v>
      </c>
      <c r="E62" s="359"/>
      <c r="F62" s="360">
        <f>D62*E62</f>
        <v>0</v>
      </c>
    </row>
    <row r="63" spans="1:6" ht="20" customHeight="1" x14ac:dyDescent="0.35">
      <c r="A63" s="478" t="s">
        <v>272</v>
      </c>
      <c r="B63" s="478"/>
      <c r="C63" s="478"/>
      <c r="D63" s="478"/>
      <c r="E63" s="478"/>
      <c r="F63" s="295">
        <f>SUM(F60:F62)</f>
        <v>0</v>
      </c>
    </row>
    <row r="64" spans="1:6" ht="20" customHeight="1" x14ac:dyDescent="0.35">
      <c r="A64" s="289" t="s">
        <v>64</v>
      </c>
      <c r="B64" s="290" t="s">
        <v>278</v>
      </c>
      <c r="C64" s="291"/>
      <c r="D64" s="291"/>
      <c r="E64" s="293"/>
      <c r="F64" s="293"/>
    </row>
    <row r="65" spans="1:6" ht="65" customHeight="1" x14ac:dyDescent="0.35">
      <c r="A65" s="39" t="s">
        <v>279</v>
      </c>
      <c r="B65" s="82" t="s">
        <v>314</v>
      </c>
      <c r="C65" s="85" t="s">
        <v>216</v>
      </c>
      <c r="D65" s="419">
        <v>16</v>
      </c>
      <c r="E65" s="359"/>
      <c r="F65" s="360">
        <f>D65*E65</f>
        <v>0</v>
      </c>
    </row>
    <row r="66" spans="1:6" ht="89" customHeight="1" x14ac:dyDescent="0.35">
      <c r="A66" s="39" t="s">
        <v>280</v>
      </c>
      <c r="B66" s="82" t="s">
        <v>826</v>
      </c>
      <c r="C66" s="85" t="s">
        <v>216</v>
      </c>
      <c r="D66" s="419">
        <v>4</v>
      </c>
      <c r="E66" s="359"/>
      <c r="F66" s="360">
        <f>D66*E66</f>
        <v>0</v>
      </c>
    </row>
    <row r="67" spans="1:6" ht="62" customHeight="1" x14ac:dyDescent="0.35">
      <c r="A67" s="39" t="s">
        <v>281</v>
      </c>
      <c r="B67" s="82" t="s">
        <v>793</v>
      </c>
      <c r="C67" s="85" t="s">
        <v>216</v>
      </c>
      <c r="D67" s="419">
        <v>5</v>
      </c>
      <c r="E67" s="359"/>
      <c r="F67" s="360">
        <f>D67*E67</f>
        <v>0</v>
      </c>
    </row>
    <row r="68" spans="1:6" ht="63" customHeight="1" x14ac:dyDescent="0.35">
      <c r="A68" s="39" t="s">
        <v>282</v>
      </c>
      <c r="B68" s="82" t="s">
        <v>825</v>
      </c>
      <c r="C68" s="85" t="s">
        <v>216</v>
      </c>
      <c r="D68" s="419">
        <v>12</v>
      </c>
      <c r="E68" s="359"/>
      <c r="F68" s="360">
        <f t="shared" ref="F68:F69" si="6">D68*E68</f>
        <v>0</v>
      </c>
    </row>
    <row r="69" spans="1:6" ht="48" customHeight="1" x14ac:dyDescent="0.35">
      <c r="A69" s="39" t="s">
        <v>284</v>
      </c>
      <c r="B69" s="82" t="s">
        <v>796</v>
      </c>
      <c r="C69" s="85" t="s">
        <v>216</v>
      </c>
      <c r="D69" s="419">
        <v>4</v>
      </c>
      <c r="E69" s="359"/>
      <c r="F69" s="360">
        <f t="shared" si="6"/>
        <v>0</v>
      </c>
    </row>
    <row r="70" spans="1:6" ht="30" customHeight="1" x14ac:dyDescent="0.35">
      <c r="A70" s="39" t="s">
        <v>285</v>
      </c>
      <c r="B70" s="82" t="s">
        <v>295</v>
      </c>
      <c r="C70" s="85" t="s">
        <v>216</v>
      </c>
      <c r="D70" s="419">
        <v>4</v>
      </c>
      <c r="E70" s="359"/>
      <c r="F70" s="360">
        <f>D70*E70</f>
        <v>0</v>
      </c>
    </row>
    <row r="71" spans="1:6" ht="30" customHeight="1" x14ac:dyDescent="0.35">
      <c r="A71" s="39" t="s">
        <v>287</v>
      </c>
      <c r="B71" s="82" t="s">
        <v>297</v>
      </c>
      <c r="C71" s="85" t="s">
        <v>216</v>
      </c>
      <c r="D71" s="419">
        <v>16</v>
      </c>
      <c r="E71" s="359"/>
      <c r="F71" s="360">
        <f>D71*E71</f>
        <v>0</v>
      </c>
    </row>
    <row r="72" spans="1:6" ht="20" customHeight="1" x14ac:dyDescent="0.35">
      <c r="A72" s="478" t="s">
        <v>298</v>
      </c>
      <c r="B72" s="478"/>
      <c r="C72" s="478"/>
      <c r="D72" s="478"/>
      <c r="E72" s="478"/>
      <c r="F72" s="295">
        <f>SUM(F62:F71)</f>
        <v>0</v>
      </c>
    </row>
    <row r="73" spans="1:6" ht="20" customHeight="1" x14ac:dyDescent="0.35">
      <c r="A73" s="289" t="s">
        <v>65</v>
      </c>
      <c r="B73" s="290" t="s">
        <v>299</v>
      </c>
      <c r="C73" s="291"/>
      <c r="D73" s="291"/>
      <c r="E73" s="293"/>
      <c r="F73" s="293"/>
    </row>
    <row r="74" spans="1:6" ht="30" customHeight="1" x14ac:dyDescent="0.35">
      <c r="A74" s="39" t="s">
        <v>300</v>
      </c>
      <c r="B74" s="82" t="s">
        <v>307</v>
      </c>
      <c r="C74" s="85" t="s">
        <v>38</v>
      </c>
      <c r="D74" s="419">
        <v>10</v>
      </c>
      <c r="E74" s="359"/>
      <c r="F74" s="360">
        <f>D74*E74</f>
        <v>0</v>
      </c>
    </row>
    <row r="75" spans="1:6" ht="20" customHeight="1" x14ac:dyDescent="0.35">
      <c r="A75" s="478" t="s">
        <v>310</v>
      </c>
      <c r="B75" s="478"/>
      <c r="C75" s="478"/>
      <c r="D75" s="478"/>
      <c r="E75" s="478"/>
      <c r="F75" s="295">
        <f>SUM(F74:F74)</f>
        <v>0</v>
      </c>
    </row>
    <row r="76" spans="1:6" ht="30" customHeight="1" x14ac:dyDescent="0.35">
      <c r="A76" s="466" t="s">
        <v>89</v>
      </c>
      <c r="B76" s="466"/>
      <c r="C76" s="466"/>
      <c r="D76" s="466"/>
      <c r="E76" s="466"/>
      <c r="F76" s="294">
        <f>F58+F63+F72+F75</f>
        <v>0</v>
      </c>
    </row>
    <row r="77" spans="1:6" ht="15" customHeight="1" x14ac:dyDescent="0.35"/>
    <row r="78" spans="1:6" ht="30" customHeight="1" x14ac:dyDescent="0.35">
      <c r="A78" s="289" t="s">
        <v>67</v>
      </c>
      <c r="B78" s="290" t="s">
        <v>84</v>
      </c>
      <c r="C78" s="291"/>
      <c r="D78" s="291"/>
      <c r="E78" s="291"/>
      <c r="F78" s="291"/>
    </row>
    <row r="79" spans="1:6" ht="22.5" customHeight="1" x14ac:dyDescent="0.35">
      <c r="A79" s="406" t="s">
        <v>68</v>
      </c>
      <c r="B79" s="74" t="s">
        <v>264</v>
      </c>
      <c r="C79" s="64" t="s">
        <v>209</v>
      </c>
      <c r="D79" s="29">
        <v>10</v>
      </c>
      <c r="E79" s="106"/>
      <c r="F79" s="65">
        <f t="shared" ref="F79:F87" si="7">D79*E79</f>
        <v>0</v>
      </c>
    </row>
    <row r="80" spans="1:6" ht="25.5" customHeight="1" x14ac:dyDescent="0.35">
      <c r="A80" s="406" t="s">
        <v>69</v>
      </c>
      <c r="B80" s="67" t="s">
        <v>212</v>
      </c>
      <c r="C80" s="68" t="s">
        <v>211</v>
      </c>
      <c r="D80" s="32">
        <v>1</v>
      </c>
      <c r="E80" s="107"/>
      <c r="F80" s="65">
        <f t="shared" si="7"/>
        <v>0</v>
      </c>
    </row>
    <row r="81" spans="1:6" ht="20.149999999999999" customHeight="1" x14ac:dyDescent="0.35">
      <c r="A81" s="406" t="s">
        <v>70</v>
      </c>
      <c r="B81" s="67" t="s">
        <v>213</v>
      </c>
      <c r="C81" s="68" t="s">
        <v>214</v>
      </c>
      <c r="D81" s="32">
        <v>1</v>
      </c>
      <c r="E81" s="107"/>
      <c r="F81" s="65">
        <f t="shared" si="7"/>
        <v>0</v>
      </c>
    </row>
    <row r="82" spans="1:6" ht="20.149999999999999" customHeight="1" x14ac:dyDescent="0.35">
      <c r="A82" s="406" t="s">
        <v>71</v>
      </c>
      <c r="B82" s="67" t="s">
        <v>215</v>
      </c>
      <c r="C82" s="68" t="s">
        <v>216</v>
      </c>
      <c r="D82" s="32">
        <v>4</v>
      </c>
      <c r="E82" s="107"/>
      <c r="F82" s="65">
        <f t="shared" si="7"/>
        <v>0</v>
      </c>
    </row>
    <row r="83" spans="1:6" ht="20.149999999999999" customHeight="1" x14ac:dyDescent="0.35">
      <c r="A83" s="406" t="s">
        <v>72</v>
      </c>
      <c r="B83" s="67" t="s">
        <v>217</v>
      </c>
      <c r="C83" s="68" t="s">
        <v>216</v>
      </c>
      <c r="D83" s="32">
        <v>4</v>
      </c>
      <c r="E83" s="107"/>
      <c r="F83" s="65">
        <f t="shared" si="7"/>
        <v>0</v>
      </c>
    </row>
    <row r="84" spans="1:6" ht="20.149999999999999" customHeight="1" x14ac:dyDescent="0.35">
      <c r="A84" s="406" t="s">
        <v>73</v>
      </c>
      <c r="B84" s="67" t="s">
        <v>218</v>
      </c>
      <c r="C84" s="68" t="s">
        <v>216</v>
      </c>
      <c r="D84" s="32">
        <v>4</v>
      </c>
      <c r="E84" s="107"/>
      <c r="F84" s="65">
        <f t="shared" si="7"/>
        <v>0</v>
      </c>
    </row>
    <row r="85" spans="1:6" ht="20.149999999999999" customHeight="1" x14ac:dyDescent="0.35">
      <c r="A85" s="406" t="s">
        <v>74</v>
      </c>
      <c r="B85" s="67" t="s">
        <v>222</v>
      </c>
      <c r="C85" s="68" t="s">
        <v>216</v>
      </c>
      <c r="D85" s="32">
        <v>6</v>
      </c>
      <c r="E85" s="107"/>
      <c r="F85" s="65">
        <f t="shared" si="7"/>
        <v>0</v>
      </c>
    </row>
    <row r="86" spans="1:6" ht="20.149999999999999" customHeight="1" x14ac:dyDescent="0.35">
      <c r="A86" s="406" t="s">
        <v>75</v>
      </c>
      <c r="B86" s="63" t="s">
        <v>814</v>
      </c>
      <c r="C86" s="68" t="s">
        <v>216</v>
      </c>
      <c r="D86" s="32">
        <v>2</v>
      </c>
      <c r="E86" s="107"/>
      <c r="F86" s="65">
        <f t="shared" si="7"/>
        <v>0</v>
      </c>
    </row>
    <row r="87" spans="1:6" ht="20.149999999999999" customHeight="1" x14ac:dyDescent="0.35">
      <c r="A87" s="407" t="s">
        <v>76</v>
      </c>
      <c r="B87" s="311" t="s">
        <v>235</v>
      </c>
      <c r="C87" s="71" t="s">
        <v>216</v>
      </c>
      <c r="D87" s="30">
        <v>1</v>
      </c>
      <c r="E87" s="108"/>
      <c r="F87" s="65">
        <f t="shared" si="7"/>
        <v>0</v>
      </c>
    </row>
    <row r="88" spans="1:6" ht="30" customHeight="1" x14ac:dyDescent="0.35">
      <c r="A88" s="466" t="s">
        <v>83</v>
      </c>
      <c r="B88" s="466"/>
      <c r="C88" s="466"/>
      <c r="D88" s="466"/>
      <c r="E88" s="466"/>
      <c r="F88" s="310">
        <f>SUM(F79:F87)</f>
        <v>0</v>
      </c>
    </row>
    <row r="89" spans="1:6" ht="15" customHeight="1" thickBot="1" x14ac:dyDescent="0.4">
      <c r="A89" s="408"/>
      <c r="C89" s="1"/>
      <c r="E89" s="1"/>
      <c r="F89" s="59"/>
    </row>
    <row r="90" spans="1:6" s="9" customFormat="1" ht="30" customHeight="1" thickBot="1" x14ac:dyDescent="0.4">
      <c r="A90" s="475" t="s">
        <v>762</v>
      </c>
      <c r="B90" s="476"/>
      <c r="C90" s="476"/>
      <c r="D90" s="476"/>
      <c r="E90" s="477"/>
      <c r="F90" s="317">
        <f>F18+F27+F36+F46+F53+F41+F88+F76</f>
        <v>0</v>
      </c>
    </row>
    <row r="91" spans="1:6" s="5" customFormat="1" x14ac:dyDescent="0.35">
      <c r="A91" s="42"/>
      <c r="C91" s="10"/>
      <c r="D91" s="10"/>
      <c r="E91" s="10"/>
      <c r="F91" s="10"/>
    </row>
    <row r="92" spans="1:6" x14ac:dyDescent="0.35">
      <c r="A92" s="42"/>
    </row>
  </sheetData>
  <mergeCells count="17">
    <mergeCell ref="A90:E90"/>
    <mergeCell ref="A27:E27"/>
    <mergeCell ref="A36:E36"/>
    <mergeCell ref="A41:E41"/>
    <mergeCell ref="A46:E46"/>
    <mergeCell ref="A53:E53"/>
    <mergeCell ref="A88:E88"/>
    <mergeCell ref="A58:E58"/>
    <mergeCell ref="A63:E63"/>
    <mergeCell ref="A72:E72"/>
    <mergeCell ref="A75:E75"/>
    <mergeCell ref="A1:F1"/>
    <mergeCell ref="A3:F3"/>
    <mergeCell ref="A4:F4"/>
    <mergeCell ref="A76:E76"/>
    <mergeCell ref="A18:E18"/>
    <mergeCell ref="A2:F2"/>
  </mergeCells>
  <phoneticPr fontId="10"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F1AB3-AF57-4975-9308-80623DC26128}">
  <sheetPr>
    <tabColor theme="4"/>
  </sheetPr>
  <dimension ref="A1:F101"/>
  <sheetViews>
    <sheetView topLeftCell="A58" zoomScale="80" zoomScaleNormal="80" workbookViewId="0">
      <selection activeCell="I83" sqref="I83"/>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135</v>
      </c>
      <c r="B4" s="472"/>
      <c r="C4" s="472"/>
      <c r="D4" s="472"/>
      <c r="E4" s="472"/>
      <c r="F4" s="473"/>
    </row>
    <row r="5" spans="1:6" ht="40" customHeight="1" x14ac:dyDescent="0.35">
      <c r="A5" s="299" t="s">
        <v>0</v>
      </c>
      <c r="B5" s="300" t="s">
        <v>1</v>
      </c>
      <c r="C5" s="301" t="s">
        <v>16</v>
      </c>
      <c r="D5" s="300" t="s">
        <v>2</v>
      </c>
      <c r="E5" s="302" t="s">
        <v>14</v>
      </c>
      <c r="F5" s="302" t="s">
        <v>15</v>
      </c>
    </row>
    <row r="6" spans="1:6" ht="30" customHeight="1" x14ac:dyDescent="0.35">
      <c r="A6" s="289" t="s">
        <v>12</v>
      </c>
      <c r="B6" s="305" t="s">
        <v>10</v>
      </c>
      <c r="C6" s="298"/>
      <c r="D6" s="298"/>
      <c r="E6" s="298"/>
      <c r="F6" s="298"/>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3" t="s">
        <v>19</v>
      </c>
      <c r="B9" s="4" t="s">
        <v>9</v>
      </c>
      <c r="C9" s="12" t="s">
        <v>4</v>
      </c>
      <c r="D9" s="12">
        <v>29.7</v>
      </c>
      <c r="E9" s="53"/>
      <c r="F9" s="20">
        <f t="shared" ref="F9:F17" si="0">D9*E9</f>
        <v>0</v>
      </c>
    </row>
    <row r="10" spans="1:6" ht="18" customHeight="1" x14ac:dyDescent="0.35">
      <c r="A10" s="33" t="s">
        <v>20</v>
      </c>
      <c r="B10" s="2" t="s">
        <v>5</v>
      </c>
      <c r="C10" s="13" t="s">
        <v>4</v>
      </c>
      <c r="D10" s="12">
        <v>50.4</v>
      </c>
      <c r="E10" s="53"/>
      <c r="F10" s="20">
        <f t="shared" si="0"/>
        <v>0</v>
      </c>
    </row>
    <row r="11" spans="1:6" ht="18" customHeight="1" x14ac:dyDescent="0.35">
      <c r="A11" s="33" t="s">
        <v>21</v>
      </c>
      <c r="B11" s="11" t="s">
        <v>108</v>
      </c>
      <c r="C11" s="13" t="s">
        <v>4</v>
      </c>
      <c r="D11" s="12">
        <v>2.97</v>
      </c>
      <c r="E11" s="53"/>
      <c r="F11" s="20">
        <f t="shared" si="0"/>
        <v>0</v>
      </c>
    </row>
    <row r="12" spans="1:6" ht="32.15" customHeight="1" x14ac:dyDescent="0.35">
      <c r="A12" s="33" t="s">
        <v>22</v>
      </c>
      <c r="B12" s="11" t="s">
        <v>132</v>
      </c>
      <c r="C12" s="13" t="s">
        <v>4</v>
      </c>
      <c r="D12" s="12">
        <v>11.9</v>
      </c>
      <c r="E12" s="53"/>
      <c r="F12" s="20">
        <f t="shared" si="0"/>
        <v>0</v>
      </c>
    </row>
    <row r="13" spans="1:6" ht="18" customHeight="1" x14ac:dyDescent="0.35">
      <c r="A13" s="33" t="s">
        <v>23</v>
      </c>
      <c r="B13" s="2" t="s">
        <v>113</v>
      </c>
      <c r="C13" s="13" t="s">
        <v>4</v>
      </c>
      <c r="D13" s="12">
        <v>51</v>
      </c>
      <c r="E13" s="53"/>
      <c r="F13" s="20">
        <f t="shared" si="0"/>
        <v>0</v>
      </c>
    </row>
    <row r="14" spans="1:6" ht="32.15" customHeight="1" x14ac:dyDescent="0.35">
      <c r="A14" s="33" t="s">
        <v>24</v>
      </c>
      <c r="B14" s="11" t="s">
        <v>133</v>
      </c>
      <c r="C14" s="13" t="s">
        <v>4</v>
      </c>
      <c r="D14" s="12">
        <v>5.0999999999999996</v>
      </c>
      <c r="E14" s="53"/>
      <c r="F14" s="20">
        <f t="shared" si="0"/>
        <v>0</v>
      </c>
    </row>
    <row r="15" spans="1:6" ht="32.15" customHeight="1" x14ac:dyDescent="0.35">
      <c r="A15" s="33" t="s">
        <v>25</v>
      </c>
      <c r="B15" s="11" t="s">
        <v>130</v>
      </c>
      <c r="C15" s="13" t="s">
        <v>4</v>
      </c>
      <c r="D15" s="12">
        <v>7.2</v>
      </c>
      <c r="E15" s="53"/>
      <c r="F15" s="20">
        <f t="shared" si="0"/>
        <v>0</v>
      </c>
    </row>
    <row r="16" spans="1:6" ht="32.15" customHeight="1" x14ac:dyDescent="0.35">
      <c r="A16" s="33" t="s">
        <v>26</v>
      </c>
      <c r="B16" s="16" t="s">
        <v>114</v>
      </c>
      <c r="C16" s="14" t="s">
        <v>4</v>
      </c>
      <c r="D16" s="12">
        <v>3.74</v>
      </c>
      <c r="E16" s="53"/>
      <c r="F16" s="20">
        <f t="shared" si="0"/>
        <v>0</v>
      </c>
    </row>
    <row r="17" spans="1:6" ht="18" customHeight="1" x14ac:dyDescent="0.35">
      <c r="A17" s="33" t="s">
        <v>27</v>
      </c>
      <c r="B17" s="21" t="s">
        <v>28</v>
      </c>
      <c r="C17" s="22" t="s">
        <v>3</v>
      </c>
      <c r="D17" s="24">
        <v>1</v>
      </c>
      <c r="E17" s="54"/>
      <c r="F17" s="45">
        <f t="shared" si="0"/>
        <v>0</v>
      </c>
    </row>
    <row r="18" spans="1:6" s="5" customFormat="1" ht="30" customHeight="1" x14ac:dyDescent="0.35">
      <c r="A18" s="466" t="s">
        <v>29</v>
      </c>
      <c r="B18" s="466"/>
      <c r="C18" s="466"/>
      <c r="D18" s="466"/>
      <c r="E18" s="466"/>
      <c r="F18" s="292">
        <f>SUM(F9:F17)</f>
        <v>0</v>
      </c>
    </row>
    <row r="19" spans="1:6" s="5" customFormat="1" ht="15" customHeight="1" x14ac:dyDescent="0.35">
      <c r="A19" s="10"/>
      <c r="B19" s="25"/>
      <c r="C19" s="10"/>
      <c r="D19" s="10"/>
      <c r="E19" s="10"/>
      <c r="F19" s="51"/>
    </row>
    <row r="20" spans="1:6" ht="30" customHeight="1" x14ac:dyDescent="0.35">
      <c r="A20" s="289" t="s">
        <v>30</v>
      </c>
      <c r="B20" s="290" t="s">
        <v>107</v>
      </c>
      <c r="C20" s="291"/>
      <c r="D20" s="291"/>
      <c r="E20" s="291"/>
      <c r="F20" s="291"/>
    </row>
    <row r="21" spans="1:6" ht="31" customHeight="1" x14ac:dyDescent="0.35">
      <c r="A21" s="33" t="s">
        <v>31</v>
      </c>
      <c r="B21" s="17" t="s">
        <v>117</v>
      </c>
      <c r="C21" s="12" t="s">
        <v>4</v>
      </c>
      <c r="D21" s="12">
        <v>38.25</v>
      </c>
      <c r="E21" s="53"/>
      <c r="F21" s="20">
        <f>D21*E21</f>
        <v>0</v>
      </c>
    </row>
    <row r="22" spans="1:6" ht="34" customHeight="1" x14ac:dyDescent="0.35">
      <c r="A22" s="34" t="s">
        <v>32</v>
      </c>
      <c r="B22" s="18" t="s">
        <v>183</v>
      </c>
      <c r="C22" s="12" t="s">
        <v>7</v>
      </c>
      <c r="D22" s="12">
        <v>0.2</v>
      </c>
      <c r="E22" s="53"/>
      <c r="F22" s="20">
        <f t="shared" ref="F22:F26" si="1">D22*E22</f>
        <v>0</v>
      </c>
    </row>
    <row r="23" spans="1:6" ht="32.15" customHeight="1" x14ac:dyDescent="0.35">
      <c r="A23" s="34" t="s">
        <v>33</v>
      </c>
      <c r="B23" s="18" t="s">
        <v>156</v>
      </c>
      <c r="C23" s="13" t="s">
        <v>4</v>
      </c>
      <c r="D23" s="12">
        <v>2.44</v>
      </c>
      <c r="E23" s="53"/>
      <c r="F23" s="20">
        <f t="shared" si="1"/>
        <v>0</v>
      </c>
    </row>
    <row r="24" spans="1:6" ht="32.15" customHeight="1" x14ac:dyDescent="0.35">
      <c r="A24" s="34"/>
      <c r="B24" s="18" t="s">
        <v>157</v>
      </c>
      <c r="C24" s="13" t="s">
        <v>4</v>
      </c>
      <c r="D24" s="12">
        <v>0.75</v>
      </c>
      <c r="E24" s="53"/>
      <c r="F24" s="20">
        <f t="shared" si="1"/>
        <v>0</v>
      </c>
    </row>
    <row r="25" spans="1:6" ht="32.15" customHeight="1" x14ac:dyDescent="0.35">
      <c r="A25" s="34" t="s">
        <v>34</v>
      </c>
      <c r="B25" s="7" t="s">
        <v>186</v>
      </c>
      <c r="C25" s="13" t="s">
        <v>4</v>
      </c>
      <c r="D25" s="12">
        <v>4.66</v>
      </c>
      <c r="E25" s="53"/>
      <c r="F25" s="20">
        <f>D25*E25</f>
        <v>0</v>
      </c>
    </row>
    <row r="26" spans="1:6" ht="32.15" customHeight="1" x14ac:dyDescent="0.35">
      <c r="A26" s="34" t="s">
        <v>35</v>
      </c>
      <c r="B26" s="18" t="s">
        <v>158</v>
      </c>
      <c r="C26" s="14" t="s">
        <v>7</v>
      </c>
      <c r="D26" s="24">
        <v>510</v>
      </c>
      <c r="E26" s="54"/>
      <c r="F26" s="45">
        <f t="shared" si="1"/>
        <v>0</v>
      </c>
    </row>
    <row r="27" spans="1:6" s="5" customFormat="1" ht="30" customHeight="1" x14ac:dyDescent="0.35">
      <c r="A27" s="466" t="s">
        <v>106</v>
      </c>
      <c r="B27" s="466"/>
      <c r="C27" s="466"/>
      <c r="D27" s="466"/>
      <c r="E27" s="466"/>
      <c r="F27" s="294">
        <f>SUM(F21:F26)</f>
        <v>0</v>
      </c>
    </row>
    <row r="28" spans="1:6" s="5" customFormat="1" ht="15" customHeight="1" x14ac:dyDescent="0.35">
      <c r="A28" s="36"/>
      <c r="B28" s="1"/>
      <c r="C28" s="15"/>
      <c r="D28" s="15"/>
      <c r="E28" s="46"/>
      <c r="F28" s="46"/>
    </row>
    <row r="29" spans="1:6" ht="30" customHeight="1" x14ac:dyDescent="0.35">
      <c r="A29" s="289" t="s">
        <v>39</v>
      </c>
      <c r="B29" s="290" t="s">
        <v>105</v>
      </c>
      <c r="C29" s="291"/>
      <c r="D29" s="291"/>
      <c r="E29" s="291"/>
      <c r="F29" s="291"/>
    </row>
    <row r="30" spans="1:6" ht="18" customHeight="1" x14ac:dyDescent="0.35">
      <c r="A30" s="33" t="s">
        <v>40</v>
      </c>
      <c r="B30" s="3" t="s">
        <v>118</v>
      </c>
      <c r="C30" s="12" t="s">
        <v>6</v>
      </c>
      <c r="D30" s="12">
        <v>201.6</v>
      </c>
      <c r="E30" s="53"/>
      <c r="F30" s="20">
        <f>D30*E30</f>
        <v>0</v>
      </c>
    </row>
    <row r="31" spans="1:6" ht="18" customHeight="1" x14ac:dyDescent="0.35">
      <c r="A31" s="34" t="s">
        <v>41</v>
      </c>
      <c r="B31" s="8" t="s">
        <v>119</v>
      </c>
      <c r="C31" s="13" t="s">
        <v>6</v>
      </c>
      <c r="D31" s="12">
        <v>233.66399999999999</v>
      </c>
      <c r="E31" s="53"/>
      <c r="F31" s="20">
        <f>D31*E31</f>
        <v>0</v>
      </c>
    </row>
    <row r="32" spans="1:6" ht="18" customHeight="1" x14ac:dyDescent="0.35">
      <c r="A32" s="34" t="s">
        <v>42</v>
      </c>
      <c r="B32" s="7" t="s">
        <v>109</v>
      </c>
      <c r="C32" s="13" t="s">
        <v>7</v>
      </c>
      <c r="D32" s="12">
        <v>121.5</v>
      </c>
      <c r="E32" s="53"/>
      <c r="F32" s="20">
        <f>D32*E32</f>
        <v>0</v>
      </c>
    </row>
    <row r="33" spans="1:6" ht="18" customHeight="1" x14ac:dyDescent="0.35">
      <c r="A33" s="34" t="s">
        <v>43</v>
      </c>
      <c r="B33" s="7" t="s">
        <v>173</v>
      </c>
      <c r="C33" s="13" t="s">
        <v>6</v>
      </c>
      <c r="D33" s="12">
        <v>40</v>
      </c>
      <c r="E33" s="53"/>
      <c r="F33" s="20">
        <f t="shared" ref="F33:F34" si="2">D33*E33</f>
        <v>0</v>
      </c>
    </row>
    <row r="34" spans="1:6" ht="18" customHeight="1" x14ac:dyDescent="0.35">
      <c r="A34" s="34" t="s">
        <v>143</v>
      </c>
      <c r="B34" s="7" t="s">
        <v>142</v>
      </c>
      <c r="C34" s="13" t="s">
        <v>6</v>
      </c>
      <c r="D34" s="12">
        <v>36</v>
      </c>
      <c r="E34" s="53"/>
      <c r="F34" s="20">
        <f t="shared" si="2"/>
        <v>0</v>
      </c>
    </row>
    <row r="35" spans="1:6" s="31" customFormat="1" ht="32.15" customHeight="1" x14ac:dyDescent="0.35">
      <c r="A35" s="34" t="s">
        <v>152</v>
      </c>
      <c r="B35" s="7" t="s">
        <v>170</v>
      </c>
      <c r="C35" s="32" t="s">
        <v>7</v>
      </c>
      <c r="D35" s="29">
        <v>123</v>
      </c>
      <c r="E35" s="57"/>
      <c r="F35" s="50">
        <f>D35*E35</f>
        <v>0</v>
      </c>
    </row>
    <row r="36" spans="1:6" ht="30" customHeight="1" x14ac:dyDescent="0.35">
      <c r="A36" s="518" t="s">
        <v>104</v>
      </c>
      <c r="B36" s="519"/>
      <c r="C36" s="519"/>
      <c r="D36" s="519"/>
      <c r="E36" s="520"/>
      <c r="F36" s="296">
        <f>SUM(F30:F35)</f>
        <v>0</v>
      </c>
    </row>
    <row r="37" spans="1:6" ht="15" customHeight="1" x14ac:dyDescent="0.35">
      <c r="A37" s="36"/>
      <c r="E37" s="46"/>
      <c r="F37" s="46"/>
    </row>
    <row r="38" spans="1:6" ht="30" customHeight="1" x14ac:dyDescent="0.35">
      <c r="A38" s="289" t="s">
        <v>44</v>
      </c>
      <c r="B38" s="290" t="s">
        <v>103</v>
      </c>
      <c r="C38" s="291"/>
      <c r="D38" s="291"/>
      <c r="E38" s="291"/>
      <c r="F38" s="291"/>
    </row>
    <row r="39" spans="1:6" ht="15" customHeight="1" x14ac:dyDescent="0.35">
      <c r="A39" s="36"/>
      <c r="E39" s="46"/>
      <c r="F39" s="46"/>
    </row>
    <row r="40" spans="1:6" ht="30" customHeight="1" x14ac:dyDescent="0.35">
      <c r="A40" s="289" t="s">
        <v>47</v>
      </c>
      <c r="B40" s="290" t="s">
        <v>48</v>
      </c>
      <c r="C40" s="291"/>
      <c r="D40" s="291"/>
      <c r="E40" s="291"/>
      <c r="F40" s="291"/>
    </row>
    <row r="41" spans="1:6" ht="18" customHeight="1" x14ac:dyDescent="0.35">
      <c r="A41" s="39" t="s">
        <v>49</v>
      </c>
      <c r="B41" s="6" t="s">
        <v>127</v>
      </c>
      <c r="C41" s="14" t="s">
        <v>38</v>
      </c>
      <c r="D41" s="13">
        <v>2</v>
      </c>
      <c r="E41" s="56"/>
      <c r="F41" s="48">
        <f>D41*E41</f>
        <v>0</v>
      </c>
    </row>
    <row r="42" spans="1:6" ht="18" customHeight="1" x14ac:dyDescent="0.35">
      <c r="A42" s="39" t="s">
        <v>50</v>
      </c>
      <c r="B42" s="2" t="s">
        <v>125</v>
      </c>
      <c r="C42" s="13" t="s">
        <v>38</v>
      </c>
      <c r="D42" s="13">
        <v>7</v>
      </c>
      <c r="E42" s="56"/>
      <c r="F42" s="48">
        <f>D42*E42</f>
        <v>0</v>
      </c>
    </row>
    <row r="43" spans="1:6" ht="18" customHeight="1" x14ac:dyDescent="0.35">
      <c r="A43" s="39" t="s">
        <v>51</v>
      </c>
      <c r="B43" s="6" t="s">
        <v>265</v>
      </c>
      <c r="C43" s="13" t="s">
        <v>38</v>
      </c>
      <c r="D43" s="13">
        <v>12</v>
      </c>
      <c r="E43" s="56"/>
      <c r="F43" s="48">
        <f t="shared" ref="F43" si="3">D43*E43</f>
        <v>0</v>
      </c>
    </row>
    <row r="44" spans="1:6" ht="30" customHeight="1" x14ac:dyDescent="0.35">
      <c r="A44" s="466" t="s">
        <v>56</v>
      </c>
      <c r="B44" s="466"/>
      <c r="C44" s="466"/>
      <c r="D44" s="466"/>
      <c r="E44" s="466"/>
      <c r="F44" s="294">
        <f>SUM(F41:F43)</f>
        <v>0</v>
      </c>
    </row>
    <row r="45" spans="1:6" ht="15" customHeight="1" x14ac:dyDescent="0.35"/>
    <row r="46" spans="1:6" ht="30" customHeight="1" x14ac:dyDescent="0.35">
      <c r="A46" s="289" t="s">
        <v>57</v>
      </c>
      <c r="B46" s="290" t="s">
        <v>101</v>
      </c>
      <c r="C46" s="291"/>
      <c r="D46" s="291"/>
      <c r="E46" s="291"/>
      <c r="F46" s="291"/>
    </row>
    <row r="47" spans="1:6" ht="32.15" customHeight="1" x14ac:dyDescent="0.35">
      <c r="A47" s="33" t="s">
        <v>58</v>
      </c>
      <c r="B47" s="19" t="s">
        <v>110</v>
      </c>
      <c r="C47" s="12" t="s">
        <v>7</v>
      </c>
      <c r="D47" s="12">
        <v>123</v>
      </c>
      <c r="E47" s="53"/>
      <c r="F47" s="20">
        <f>D47*E47</f>
        <v>0</v>
      </c>
    </row>
    <row r="48" spans="1:6" s="31" customFormat="1" ht="32.15" customHeight="1" x14ac:dyDescent="0.35">
      <c r="A48" s="33" t="s">
        <v>59</v>
      </c>
      <c r="B48" s="16" t="s">
        <v>111</v>
      </c>
      <c r="C48" s="30" t="s">
        <v>7</v>
      </c>
      <c r="D48" s="14">
        <v>510</v>
      </c>
      <c r="E48" s="57"/>
      <c r="F48" s="50">
        <f>D48*E48</f>
        <v>0</v>
      </c>
    </row>
    <row r="49" spans="1:6" ht="18" customHeight="1" x14ac:dyDescent="0.35">
      <c r="A49" s="33" t="s">
        <v>60</v>
      </c>
      <c r="B49" s="6" t="s">
        <v>66</v>
      </c>
      <c r="C49" s="14" t="s">
        <v>8</v>
      </c>
      <c r="D49" s="14">
        <v>1</v>
      </c>
      <c r="E49" s="54"/>
      <c r="F49" s="45">
        <f>D49*E49</f>
        <v>0</v>
      </c>
    </row>
    <row r="50" spans="1:6" s="5" customFormat="1" ht="30" customHeight="1" x14ac:dyDescent="0.35">
      <c r="A50" s="466" t="s">
        <v>100</v>
      </c>
      <c r="B50" s="466"/>
      <c r="C50" s="466"/>
      <c r="D50" s="466"/>
      <c r="E50" s="466"/>
      <c r="F50" s="294">
        <f>SUM(F47:F49)</f>
        <v>0</v>
      </c>
    </row>
    <row r="51" spans="1:6" s="5" customFormat="1" ht="15" customHeight="1" x14ac:dyDescent="0.35">
      <c r="A51" s="36"/>
      <c r="B51" s="1"/>
      <c r="C51" s="15"/>
      <c r="D51" s="15"/>
      <c r="E51" s="46"/>
      <c r="F51" s="46"/>
    </row>
    <row r="52" spans="1:6" ht="30" customHeight="1" x14ac:dyDescent="0.35">
      <c r="A52" s="289" t="s">
        <v>61</v>
      </c>
      <c r="B52" s="290" t="s">
        <v>99</v>
      </c>
      <c r="C52" s="291"/>
      <c r="D52" s="291"/>
      <c r="E52" s="291"/>
      <c r="F52" s="291"/>
    </row>
    <row r="53" spans="1:6" ht="20" customHeight="1" x14ac:dyDescent="0.35">
      <c r="A53" s="289" t="s">
        <v>62</v>
      </c>
      <c r="B53" s="290" t="s">
        <v>269</v>
      </c>
      <c r="C53" s="291"/>
      <c r="D53" s="291"/>
      <c r="E53" s="293"/>
      <c r="F53" s="293"/>
    </row>
    <row r="54" spans="1:6" ht="105.5" customHeight="1" x14ac:dyDescent="0.35">
      <c r="A54" s="39" t="s">
        <v>270</v>
      </c>
      <c r="B54" s="11" t="s">
        <v>271</v>
      </c>
      <c r="C54" s="13" t="s">
        <v>8</v>
      </c>
      <c r="D54" s="13">
        <v>1</v>
      </c>
      <c r="E54" s="109"/>
      <c r="F54" s="84">
        <f t="shared" ref="F54" si="4">D54*E54</f>
        <v>0</v>
      </c>
    </row>
    <row r="55" spans="1:6" ht="20" customHeight="1" x14ac:dyDescent="0.35">
      <c r="A55" s="478" t="s">
        <v>272</v>
      </c>
      <c r="B55" s="478"/>
      <c r="C55" s="478"/>
      <c r="D55" s="478"/>
      <c r="E55" s="478"/>
      <c r="F55" s="295">
        <f>SUM(F54)</f>
        <v>0</v>
      </c>
    </row>
    <row r="56" spans="1:6" ht="20" customHeight="1" x14ac:dyDescent="0.35">
      <c r="A56" s="289" t="s">
        <v>63</v>
      </c>
      <c r="B56" s="290" t="s">
        <v>273</v>
      </c>
      <c r="C56" s="291"/>
      <c r="D56" s="291"/>
      <c r="E56" s="293"/>
      <c r="F56" s="293"/>
    </row>
    <row r="57" spans="1:6" ht="97" customHeight="1" x14ac:dyDescent="0.35">
      <c r="A57" s="39" t="s">
        <v>274</v>
      </c>
      <c r="B57" s="82" t="s">
        <v>791</v>
      </c>
      <c r="C57" s="85" t="s">
        <v>6</v>
      </c>
      <c r="D57" s="419">
        <v>60</v>
      </c>
      <c r="E57" s="359"/>
      <c r="F57" s="360">
        <f>D57*E57</f>
        <v>0</v>
      </c>
    </row>
    <row r="58" spans="1:6" ht="95" customHeight="1" x14ac:dyDescent="0.35">
      <c r="A58" s="39" t="s">
        <v>275</v>
      </c>
      <c r="B58" s="82" t="s">
        <v>790</v>
      </c>
      <c r="C58" s="85" t="s">
        <v>6</v>
      </c>
      <c r="D58" s="419">
        <v>48</v>
      </c>
      <c r="E58" s="359"/>
      <c r="F58" s="360">
        <f>D58*E58</f>
        <v>0</v>
      </c>
    </row>
    <row r="59" spans="1:6" ht="94.5" customHeight="1" x14ac:dyDescent="0.35">
      <c r="A59" s="39" t="s">
        <v>276</v>
      </c>
      <c r="B59" s="82" t="s">
        <v>792</v>
      </c>
      <c r="C59" s="85" t="s">
        <v>6</v>
      </c>
      <c r="D59" s="419">
        <v>48</v>
      </c>
      <c r="E59" s="359"/>
      <c r="F59" s="360">
        <f>D59*E59</f>
        <v>0</v>
      </c>
    </row>
    <row r="60" spans="1:6" ht="20" customHeight="1" x14ac:dyDescent="0.35">
      <c r="A60" s="479" t="s">
        <v>272</v>
      </c>
      <c r="B60" s="479"/>
      <c r="C60" s="479"/>
      <c r="D60" s="479"/>
      <c r="E60" s="479"/>
      <c r="F60" s="295">
        <f>SUM(F57:F59)</f>
        <v>0</v>
      </c>
    </row>
    <row r="61" spans="1:6" ht="20" customHeight="1" x14ac:dyDescent="0.35">
      <c r="A61" s="289" t="s">
        <v>64</v>
      </c>
      <c r="B61" s="290" t="s">
        <v>278</v>
      </c>
      <c r="C61" s="291"/>
      <c r="D61" s="291"/>
      <c r="E61" s="293"/>
      <c r="F61" s="293"/>
    </row>
    <row r="62" spans="1:6" ht="60.5" customHeight="1" x14ac:dyDescent="0.35">
      <c r="A62" s="39" t="s">
        <v>279</v>
      </c>
      <c r="B62" s="82" t="s">
        <v>832</v>
      </c>
      <c r="C62" s="85" t="s">
        <v>216</v>
      </c>
      <c r="D62" s="419">
        <v>3</v>
      </c>
      <c r="E62" s="359"/>
      <c r="F62" s="360">
        <f>D62*E62</f>
        <v>0</v>
      </c>
    </row>
    <row r="63" spans="1:6" ht="65" customHeight="1" x14ac:dyDescent="0.35">
      <c r="A63" s="39" t="s">
        <v>280</v>
      </c>
      <c r="B63" s="82" t="s">
        <v>314</v>
      </c>
      <c r="C63" s="85" t="s">
        <v>216</v>
      </c>
      <c r="D63" s="419">
        <v>18</v>
      </c>
      <c r="E63" s="359"/>
      <c r="F63" s="360">
        <f>D63*E63</f>
        <v>0</v>
      </c>
    </row>
    <row r="64" spans="1:6" ht="76" customHeight="1" x14ac:dyDescent="0.35">
      <c r="A64" s="39" t="s">
        <v>281</v>
      </c>
      <c r="B64" s="82" t="s">
        <v>794</v>
      </c>
      <c r="C64" s="85" t="s">
        <v>216</v>
      </c>
      <c r="D64" s="419">
        <v>10</v>
      </c>
      <c r="E64" s="359"/>
      <c r="F64" s="360">
        <f>D64*E64</f>
        <v>0</v>
      </c>
    </row>
    <row r="65" spans="1:6" ht="68.5" customHeight="1" x14ac:dyDescent="0.35">
      <c r="A65" s="39" t="s">
        <v>282</v>
      </c>
      <c r="B65" s="82" t="s">
        <v>793</v>
      </c>
      <c r="C65" s="85" t="s">
        <v>216</v>
      </c>
      <c r="D65" s="419">
        <v>2</v>
      </c>
      <c r="E65" s="359"/>
      <c r="F65" s="360">
        <f>D65*E65</f>
        <v>0</v>
      </c>
    </row>
    <row r="66" spans="1:6" ht="62.5" customHeight="1" x14ac:dyDescent="0.35">
      <c r="A66" s="39" t="s">
        <v>284</v>
      </c>
      <c r="B66" s="82" t="s">
        <v>825</v>
      </c>
      <c r="C66" s="85" t="s">
        <v>216</v>
      </c>
      <c r="D66" s="419">
        <v>12</v>
      </c>
      <c r="E66" s="359"/>
      <c r="F66" s="360">
        <f t="shared" ref="F66:F74" si="5">D66*E66</f>
        <v>0</v>
      </c>
    </row>
    <row r="67" spans="1:6" ht="59" customHeight="1" x14ac:dyDescent="0.35">
      <c r="A67" s="39" t="s">
        <v>285</v>
      </c>
      <c r="B67" s="82" t="s">
        <v>283</v>
      </c>
      <c r="C67" s="85" t="s">
        <v>216</v>
      </c>
      <c r="D67" s="419">
        <v>4</v>
      </c>
      <c r="E67" s="359"/>
      <c r="F67" s="360">
        <f t="shared" si="5"/>
        <v>0</v>
      </c>
    </row>
    <row r="68" spans="1:6" ht="50.15" customHeight="1" x14ac:dyDescent="0.35">
      <c r="A68" s="39" t="s">
        <v>287</v>
      </c>
      <c r="B68" s="82" t="s">
        <v>795</v>
      </c>
      <c r="C68" s="85" t="s">
        <v>216</v>
      </c>
      <c r="D68" s="419">
        <v>3</v>
      </c>
      <c r="E68" s="359"/>
      <c r="F68" s="360">
        <f t="shared" si="5"/>
        <v>0</v>
      </c>
    </row>
    <row r="69" spans="1:6" ht="38.5" customHeight="1" x14ac:dyDescent="0.35">
      <c r="A69" s="39" t="s">
        <v>288</v>
      </c>
      <c r="B69" s="82" t="s">
        <v>286</v>
      </c>
      <c r="C69" s="85" t="s">
        <v>216</v>
      </c>
      <c r="D69" s="419">
        <v>10</v>
      </c>
      <c r="E69" s="359"/>
      <c r="F69" s="360">
        <f t="shared" si="5"/>
        <v>0</v>
      </c>
    </row>
    <row r="70" spans="1:6" ht="37.5" customHeight="1" x14ac:dyDescent="0.35">
      <c r="A70" s="39" t="s">
        <v>290</v>
      </c>
      <c r="B70" s="82" t="s">
        <v>807</v>
      </c>
      <c r="C70" s="85" t="s">
        <v>216</v>
      </c>
      <c r="D70" s="419">
        <v>10</v>
      </c>
      <c r="E70" s="359"/>
      <c r="F70" s="360">
        <f t="shared" si="5"/>
        <v>0</v>
      </c>
    </row>
    <row r="71" spans="1:6" ht="33.5" customHeight="1" x14ac:dyDescent="0.35">
      <c r="A71" s="39" t="s">
        <v>292</v>
      </c>
      <c r="B71" s="82" t="s">
        <v>289</v>
      </c>
      <c r="C71" s="85" t="s">
        <v>216</v>
      </c>
      <c r="D71" s="419">
        <v>0</v>
      </c>
      <c r="E71" s="359"/>
      <c r="F71" s="360">
        <f t="shared" si="5"/>
        <v>0</v>
      </c>
    </row>
    <row r="72" spans="1:6" ht="34.5" customHeight="1" x14ac:dyDescent="0.35">
      <c r="A72" s="39" t="s">
        <v>294</v>
      </c>
      <c r="B72" s="82" t="s">
        <v>291</v>
      </c>
      <c r="C72" s="85" t="s">
        <v>216</v>
      </c>
      <c r="D72" s="419">
        <v>10</v>
      </c>
      <c r="E72" s="359"/>
      <c r="F72" s="360">
        <f t="shared" si="5"/>
        <v>0</v>
      </c>
    </row>
    <row r="73" spans="1:6" ht="23.5" customHeight="1" x14ac:dyDescent="0.35">
      <c r="A73" s="39" t="s">
        <v>296</v>
      </c>
      <c r="B73" s="82" t="s">
        <v>293</v>
      </c>
      <c r="C73" s="85" t="s">
        <v>216</v>
      </c>
      <c r="D73" s="419">
        <v>3</v>
      </c>
      <c r="E73" s="359"/>
      <c r="F73" s="360">
        <f t="shared" si="5"/>
        <v>0</v>
      </c>
    </row>
    <row r="74" spans="1:6" ht="38.5" customHeight="1" x14ac:dyDescent="0.35">
      <c r="A74" s="39" t="s">
        <v>312</v>
      </c>
      <c r="B74" s="82" t="s">
        <v>295</v>
      </c>
      <c r="C74" s="85" t="s">
        <v>216</v>
      </c>
      <c r="D74" s="419">
        <v>13</v>
      </c>
      <c r="E74" s="359"/>
      <c r="F74" s="360">
        <f t="shared" si="5"/>
        <v>0</v>
      </c>
    </row>
    <row r="75" spans="1:6" ht="40" customHeight="1" x14ac:dyDescent="0.35">
      <c r="A75" s="39" t="s">
        <v>313</v>
      </c>
      <c r="B75" s="82" t="s">
        <v>297</v>
      </c>
      <c r="C75" s="85" t="s">
        <v>216</v>
      </c>
      <c r="D75" s="419">
        <v>13</v>
      </c>
      <c r="E75" s="359"/>
      <c r="F75" s="360">
        <f>D75*E75</f>
        <v>0</v>
      </c>
    </row>
    <row r="76" spans="1:6" ht="20" customHeight="1" x14ac:dyDescent="0.35">
      <c r="A76" s="478" t="s">
        <v>298</v>
      </c>
      <c r="B76" s="478"/>
      <c r="C76" s="478"/>
      <c r="D76" s="478"/>
      <c r="E76" s="478"/>
      <c r="F76" s="295">
        <f>SUM(F62:F75)</f>
        <v>0</v>
      </c>
    </row>
    <row r="77" spans="1:6" ht="20" customHeight="1" x14ac:dyDescent="0.35">
      <c r="A77" s="289" t="s">
        <v>65</v>
      </c>
      <c r="B77" s="290" t="s">
        <v>299</v>
      </c>
      <c r="C77" s="291"/>
      <c r="D77" s="291"/>
      <c r="E77" s="293"/>
      <c r="F77" s="293"/>
    </row>
    <row r="78" spans="1:6" ht="78" customHeight="1" x14ac:dyDescent="0.35">
      <c r="A78" s="39" t="s">
        <v>300</v>
      </c>
      <c r="B78" s="82" t="s">
        <v>301</v>
      </c>
      <c r="C78" s="85" t="s">
        <v>216</v>
      </c>
      <c r="D78" s="419">
        <v>1</v>
      </c>
      <c r="E78" s="359"/>
      <c r="F78" s="360">
        <f t="shared" ref="F78:F83" si="6">D78*E78</f>
        <v>0</v>
      </c>
    </row>
    <row r="79" spans="1:6" ht="80" customHeight="1" x14ac:dyDescent="0.35">
      <c r="A79" s="39" t="s">
        <v>302</v>
      </c>
      <c r="B79" s="82" t="s">
        <v>303</v>
      </c>
      <c r="C79" s="85" t="s">
        <v>216</v>
      </c>
      <c r="D79" s="419">
        <v>1</v>
      </c>
      <c r="E79" s="359"/>
      <c r="F79" s="360">
        <f t="shared" si="6"/>
        <v>0</v>
      </c>
    </row>
    <row r="80" spans="1:6" ht="76" customHeight="1" x14ac:dyDescent="0.35">
      <c r="A80" s="39" t="s">
        <v>304</v>
      </c>
      <c r="B80" s="82" t="s">
        <v>809</v>
      </c>
      <c r="C80" s="85" t="s">
        <v>6</v>
      </c>
      <c r="D80" s="419">
        <v>90</v>
      </c>
      <c r="E80" s="359"/>
      <c r="F80" s="360">
        <f t="shared" si="6"/>
        <v>0</v>
      </c>
    </row>
    <row r="81" spans="1:6" ht="77" customHeight="1" x14ac:dyDescent="0.35">
      <c r="A81" s="39" t="s">
        <v>305</v>
      </c>
      <c r="B81" s="82" t="s">
        <v>833</v>
      </c>
      <c r="C81" s="85" t="s">
        <v>6</v>
      </c>
      <c r="D81" s="419">
        <v>90</v>
      </c>
      <c r="E81" s="359"/>
      <c r="F81" s="360">
        <f t="shared" si="6"/>
        <v>0</v>
      </c>
    </row>
    <row r="82" spans="1:6" ht="37" customHeight="1" x14ac:dyDescent="0.35">
      <c r="A82" s="39" t="s">
        <v>306</v>
      </c>
      <c r="B82" s="82" t="s">
        <v>307</v>
      </c>
      <c r="C82" s="85" t="s">
        <v>38</v>
      </c>
      <c r="D82" s="419">
        <v>35</v>
      </c>
      <c r="E82" s="359"/>
      <c r="F82" s="360">
        <f t="shared" si="6"/>
        <v>0</v>
      </c>
    </row>
    <row r="83" spans="1:6" ht="50.15" customHeight="1" x14ac:dyDescent="0.35">
      <c r="A83" s="39" t="s">
        <v>308</v>
      </c>
      <c r="B83" s="82" t="s">
        <v>309</v>
      </c>
      <c r="C83" s="85" t="s">
        <v>6</v>
      </c>
      <c r="D83" s="419">
        <v>24</v>
      </c>
      <c r="E83" s="359"/>
      <c r="F83" s="360">
        <f t="shared" si="6"/>
        <v>0</v>
      </c>
    </row>
    <row r="84" spans="1:6" ht="20" customHeight="1" x14ac:dyDescent="0.35">
      <c r="A84" s="478" t="s">
        <v>310</v>
      </c>
      <c r="B84" s="478"/>
      <c r="C84" s="478"/>
      <c r="D84" s="478"/>
      <c r="E84" s="478"/>
      <c r="F84" s="295">
        <f>SUM(F78:F83)</f>
        <v>0</v>
      </c>
    </row>
    <row r="85" spans="1:6" s="5" customFormat="1" ht="30" customHeight="1" x14ac:dyDescent="0.35">
      <c r="A85" s="466" t="s">
        <v>89</v>
      </c>
      <c r="B85" s="466"/>
      <c r="C85" s="466"/>
      <c r="D85" s="466"/>
      <c r="E85" s="466"/>
      <c r="F85" s="294">
        <f>F55+F60+F76+F84</f>
        <v>0</v>
      </c>
    </row>
    <row r="86" spans="1:6" ht="15" customHeight="1" x14ac:dyDescent="0.35"/>
    <row r="87" spans="1:6" ht="30" customHeight="1" x14ac:dyDescent="0.35">
      <c r="A87" s="289" t="s">
        <v>67</v>
      </c>
      <c r="B87" s="290" t="s">
        <v>84</v>
      </c>
      <c r="C87" s="291"/>
      <c r="D87" s="291"/>
      <c r="E87" s="291"/>
      <c r="F87" s="291"/>
    </row>
    <row r="88" spans="1:6" ht="22.5" customHeight="1" x14ac:dyDescent="0.35">
      <c r="A88" s="406" t="s">
        <v>68</v>
      </c>
      <c r="B88" s="74" t="s">
        <v>264</v>
      </c>
      <c r="C88" s="64" t="s">
        <v>209</v>
      </c>
      <c r="D88" s="29">
        <v>10</v>
      </c>
      <c r="E88" s="106"/>
      <c r="F88" s="65">
        <f t="shared" ref="F88:F96" si="7">D88*E88</f>
        <v>0</v>
      </c>
    </row>
    <row r="89" spans="1:6" ht="25.5" customHeight="1" x14ac:dyDescent="0.35">
      <c r="A89" s="406" t="s">
        <v>69</v>
      </c>
      <c r="B89" s="67" t="s">
        <v>212</v>
      </c>
      <c r="C89" s="68" t="s">
        <v>211</v>
      </c>
      <c r="D89" s="32">
        <v>2</v>
      </c>
      <c r="E89" s="107"/>
      <c r="F89" s="65">
        <f t="shared" si="7"/>
        <v>0</v>
      </c>
    </row>
    <row r="90" spans="1:6" ht="20.149999999999999" customHeight="1" x14ac:dyDescent="0.35">
      <c r="A90" s="406" t="s">
        <v>70</v>
      </c>
      <c r="B90" s="67" t="s">
        <v>213</v>
      </c>
      <c r="C90" s="68" t="s">
        <v>214</v>
      </c>
      <c r="D90" s="32">
        <v>3</v>
      </c>
      <c r="E90" s="107"/>
      <c r="F90" s="65">
        <f t="shared" si="7"/>
        <v>0</v>
      </c>
    </row>
    <row r="91" spans="1:6" ht="20.149999999999999" customHeight="1" x14ac:dyDescent="0.35">
      <c r="A91" s="406" t="s">
        <v>71</v>
      </c>
      <c r="B91" s="67" t="s">
        <v>215</v>
      </c>
      <c r="C91" s="68" t="s">
        <v>216</v>
      </c>
      <c r="D91" s="32">
        <v>2</v>
      </c>
      <c r="E91" s="107"/>
      <c r="F91" s="65">
        <f t="shared" si="7"/>
        <v>0</v>
      </c>
    </row>
    <row r="92" spans="1:6" ht="20.149999999999999" customHeight="1" x14ac:dyDescent="0.35">
      <c r="A92" s="406" t="s">
        <v>72</v>
      </c>
      <c r="B92" s="67" t="s">
        <v>217</v>
      </c>
      <c r="C92" s="68" t="s">
        <v>216</v>
      </c>
      <c r="D92" s="32">
        <v>4</v>
      </c>
      <c r="E92" s="107"/>
      <c r="F92" s="65">
        <f t="shared" si="7"/>
        <v>0</v>
      </c>
    </row>
    <row r="93" spans="1:6" ht="20.149999999999999" customHeight="1" x14ac:dyDescent="0.35">
      <c r="A93" s="406" t="s">
        <v>73</v>
      </c>
      <c r="B93" s="67" t="s">
        <v>218</v>
      </c>
      <c r="C93" s="68" t="s">
        <v>216</v>
      </c>
      <c r="D93" s="32">
        <v>2</v>
      </c>
      <c r="E93" s="107"/>
      <c r="F93" s="65">
        <f t="shared" si="7"/>
        <v>0</v>
      </c>
    </row>
    <row r="94" spans="1:6" ht="20.149999999999999" customHeight="1" x14ac:dyDescent="0.35">
      <c r="A94" s="406" t="s">
        <v>74</v>
      </c>
      <c r="B94" s="67" t="s">
        <v>222</v>
      </c>
      <c r="C94" s="68" t="s">
        <v>216</v>
      </c>
      <c r="D94" s="32">
        <v>20</v>
      </c>
      <c r="E94" s="107"/>
      <c r="F94" s="65">
        <f t="shared" si="7"/>
        <v>0</v>
      </c>
    </row>
    <row r="95" spans="1:6" ht="20.149999999999999" customHeight="1" x14ac:dyDescent="0.35">
      <c r="A95" s="406" t="s">
        <v>75</v>
      </c>
      <c r="B95" s="63" t="s">
        <v>814</v>
      </c>
      <c r="C95" s="68" t="s">
        <v>216</v>
      </c>
      <c r="D95" s="32">
        <v>2</v>
      </c>
      <c r="E95" s="107"/>
      <c r="F95" s="65">
        <f>D95*E95</f>
        <v>0</v>
      </c>
    </row>
    <row r="96" spans="1:6" ht="20.149999999999999" customHeight="1" x14ac:dyDescent="0.35">
      <c r="A96" s="406" t="s">
        <v>76</v>
      </c>
      <c r="B96" s="63" t="s">
        <v>235</v>
      </c>
      <c r="C96" s="68" t="s">
        <v>216</v>
      </c>
      <c r="D96" s="32">
        <v>1</v>
      </c>
      <c r="E96" s="107"/>
      <c r="F96" s="65">
        <f t="shared" si="7"/>
        <v>0</v>
      </c>
    </row>
    <row r="97" spans="1:6" ht="30" customHeight="1" x14ac:dyDescent="0.35">
      <c r="A97" s="466" t="s">
        <v>83</v>
      </c>
      <c r="B97" s="466"/>
      <c r="C97" s="466"/>
      <c r="D97" s="466"/>
      <c r="E97" s="466"/>
      <c r="F97" s="310">
        <f>SUM(F88:F96)</f>
        <v>0</v>
      </c>
    </row>
    <row r="98" spans="1:6" ht="15" customHeight="1" thickBot="1" x14ac:dyDescent="0.4">
      <c r="A98" s="408"/>
      <c r="C98" s="1"/>
      <c r="E98" s="1"/>
      <c r="F98" s="59"/>
    </row>
    <row r="99" spans="1:6" s="9" customFormat="1" ht="30" customHeight="1" thickBot="1" x14ac:dyDescent="0.4">
      <c r="A99" s="475" t="s">
        <v>763</v>
      </c>
      <c r="B99" s="476"/>
      <c r="C99" s="476"/>
      <c r="D99" s="476"/>
      <c r="E99" s="477"/>
      <c r="F99" s="318">
        <f>F18+F27+F36+F44+F50+F85+F97</f>
        <v>0</v>
      </c>
    </row>
    <row r="100" spans="1:6" s="5" customFormat="1" x14ac:dyDescent="0.35">
      <c r="A100" s="42"/>
      <c r="C100" s="10"/>
      <c r="D100" s="10"/>
      <c r="E100" s="10"/>
      <c r="F100" s="10"/>
    </row>
    <row r="101" spans="1:6" x14ac:dyDescent="0.35">
      <c r="A101" s="42"/>
    </row>
  </sheetData>
  <mergeCells count="16">
    <mergeCell ref="A85:E85"/>
    <mergeCell ref="A99:E99"/>
    <mergeCell ref="A55:E55"/>
    <mergeCell ref="A60:E60"/>
    <mergeCell ref="A76:E76"/>
    <mergeCell ref="A84:E84"/>
    <mergeCell ref="A97:E97"/>
    <mergeCell ref="A1:F1"/>
    <mergeCell ref="A3:F3"/>
    <mergeCell ref="A4:F4"/>
    <mergeCell ref="A2:F2"/>
    <mergeCell ref="A50:E50"/>
    <mergeCell ref="A18:E18"/>
    <mergeCell ref="A27:E27"/>
    <mergeCell ref="A36:E36"/>
    <mergeCell ref="A44:E44"/>
  </mergeCells>
  <phoneticPr fontId="10"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984A0D-53D2-4CC6-9FE2-5AF5F87904D9}">
  <sheetPr>
    <tabColor theme="4"/>
  </sheetPr>
  <dimension ref="A1:F116"/>
  <sheetViews>
    <sheetView topLeftCell="A40" zoomScale="80" zoomScaleNormal="80" workbookViewId="0">
      <selection activeCell="L108" sqref="L108"/>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135</v>
      </c>
      <c r="B4" s="472"/>
      <c r="C4" s="472"/>
      <c r="D4" s="472"/>
      <c r="E4" s="472"/>
      <c r="F4" s="473"/>
    </row>
    <row r="5" spans="1:6" ht="40" customHeight="1" x14ac:dyDescent="0.35">
      <c r="A5" s="299" t="s">
        <v>0</v>
      </c>
      <c r="B5" s="300" t="s">
        <v>1</v>
      </c>
      <c r="C5" s="301" t="s">
        <v>16</v>
      </c>
      <c r="D5" s="300" t="s">
        <v>2</v>
      </c>
      <c r="E5" s="302" t="s">
        <v>14</v>
      </c>
      <c r="F5" s="302" t="s">
        <v>15</v>
      </c>
    </row>
    <row r="6" spans="1:6" ht="30" customHeight="1" x14ac:dyDescent="0.35">
      <c r="A6" s="289" t="s">
        <v>12</v>
      </c>
      <c r="B6" s="305" t="s">
        <v>10</v>
      </c>
      <c r="C6" s="298"/>
      <c r="D6" s="298"/>
      <c r="E6" s="298"/>
      <c r="F6" s="298"/>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3" t="s">
        <v>19</v>
      </c>
      <c r="B9" s="4" t="s">
        <v>9</v>
      </c>
      <c r="C9" s="12" t="s">
        <v>4</v>
      </c>
      <c r="D9" s="12">
        <v>89.19</v>
      </c>
      <c r="E9" s="53"/>
      <c r="F9" s="20">
        <f t="shared" ref="F9:F17" si="0">D9*E9</f>
        <v>0</v>
      </c>
    </row>
    <row r="10" spans="1:6" ht="18" customHeight="1" x14ac:dyDescent="0.35">
      <c r="A10" s="33" t="s">
        <v>20</v>
      </c>
      <c r="B10" s="2" t="s">
        <v>5</v>
      </c>
      <c r="C10" s="13" t="s">
        <v>4</v>
      </c>
      <c r="D10" s="12">
        <v>46.26</v>
      </c>
      <c r="E10" s="53"/>
      <c r="F10" s="20">
        <f t="shared" si="0"/>
        <v>0</v>
      </c>
    </row>
    <row r="11" spans="1:6" ht="18" customHeight="1" x14ac:dyDescent="0.35">
      <c r="A11" s="33" t="s">
        <v>21</v>
      </c>
      <c r="B11" s="11" t="s">
        <v>108</v>
      </c>
      <c r="C11" s="13" t="s">
        <v>4</v>
      </c>
      <c r="D11" s="12">
        <v>4.5</v>
      </c>
      <c r="E11" s="53"/>
      <c r="F11" s="20">
        <f t="shared" si="0"/>
        <v>0</v>
      </c>
    </row>
    <row r="12" spans="1:6" ht="32.15" customHeight="1" x14ac:dyDescent="0.35">
      <c r="A12" s="33" t="s">
        <v>22</v>
      </c>
      <c r="B12" s="11" t="s">
        <v>132</v>
      </c>
      <c r="C12" s="13" t="s">
        <v>4</v>
      </c>
      <c r="D12" s="12">
        <v>17.989999999999998</v>
      </c>
      <c r="E12" s="53"/>
      <c r="F12" s="20">
        <f t="shared" si="0"/>
        <v>0</v>
      </c>
    </row>
    <row r="13" spans="1:6" ht="18" customHeight="1" x14ac:dyDescent="0.35">
      <c r="A13" s="33" t="s">
        <v>23</v>
      </c>
      <c r="B13" s="2" t="s">
        <v>113</v>
      </c>
      <c r="C13" s="13" t="s">
        <v>4</v>
      </c>
      <c r="D13" s="12">
        <v>76.92</v>
      </c>
      <c r="E13" s="53"/>
      <c r="F13" s="20">
        <f t="shared" si="0"/>
        <v>0</v>
      </c>
    </row>
    <row r="14" spans="1:6" ht="32.15" customHeight="1" x14ac:dyDescent="0.35">
      <c r="A14" s="33" t="s">
        <v>24</v>
      </c>
      <c r="B14" s="11" t="s">
        <v>133</v>
      </c>
      <c r="C14" s="13" t="s">
        <v>4</v>
      </c>
      <c r="D14" s="12">
        <v>11.4</v>
      </c>
      <c r="E14" s="53"/>
      <c r="F14" s="20">
        <f t="shared" si="0"/>
        <v>0</v>
      </c>
    </row>
    <row r="15" spans="1:6" ht="32.15" customHeight="1" x14ac:dyDescent="0.35">
      <c r="A15" s="33" t="s">
        <v>25</v>
      </c>
      <c r="B15" s="11" t="s">
        <v>130</v>
      </c>
      <c r="C15" s="13" t="s">
        <v>4</v>
      </c>
      <c r="D15" s="12">
        <v>30.5</v>
      </c>
      <c r="E15" s="53"/>
      <c r="F15" s="20">
        <f t="shared" si="0"/>
        <v>0</v>
      </c>
    </row>
    <row r="16" spans="1:6" ht="32.15" customHeight="1" x14ac:dyDescent="0.35">
      <c r="A16" s="33" t="s">
        <v>26</v>
      </c>
      <c r="B16" s="16" t="s">
        <v>114</v>
      </c>
      <c r="C16" s="14" t="s">
        <v>4</v>
      </c>
      <c r="D16" s="12">
        <v>6.51</v>
      </c>
      <c r="E16" s="53"/>
      <c r="F16" s="20">
        <f t="shared" si="0"/>
        <v>0</v>
      </c>
    </row>
    <row r="17" spans="1:6" ht="18" customHeight="1" x14ac:dyDescent="0.35">
      <c r="A17" s="33" t="s">
        <v>27</v>
      </c>
      <c r="B17" s="21" t="s">
        <v>28</v>
      </c>
      <c r="C17" s="22" t="s">
        <v>3</v>
      </c>
      <c r="D17" s="24">
        <v>1</v>
      </c>
      <c r="E17" s="54"/>
      <c r="F17" s="45">
        <f t="shared" si="0"/>
        <v>0</v>
      </c>
    </row>
    <row r="18" spans="1:6" s="5" customFormat="1" ht="30" customHeight="1" x14ac:dyDescent="0.35">
      <c r="A18" s="466" t="s">
        <v>29</v>
      </c>
      <c r="B18" s="466"/>
      <c r="C18" s="466"/>
      <c r="D18" s="466"/>
      <c r="E18" s="466"/>
      <c r="F18" s="292">
        <f>SUM(F9:F17)</f>
        <v>0</v>
      </c>
    </row>
    <row r="19" spans="1:6" s="5" customFormat="1" ht="15" customHeight="1" x14ac:dyDescent="0.35">
      <c r="A19" s="10"/>
      <c r="B19" s="25"/>
      <c r="C19" s="10"/>
      <c r="D19" s="10"/>
      <c r="E19" s="10"/>
      <c r="F19" s="51"/>
    </row>
    <row r="20" spans="1:6" ht="30" customHeight="1" x14ac:dyDescent="0.35">
      <c r="A20" s="289" t="s">
        <v>30</v>
      </c>
      <c r="B20" s="290" t="s">
        <v>107</v>
      </c>
      <c r="C20" s="291"/>
      <c r="D20" s="291"/>
      <c r="E20" s="291"/>
      <c r="F20" s="291"/>
    </row>
    <row r="21" spans="1:6" ht="31" customHeight="1" x14ac:dyDescent="0.35">
      <c r="A21" s="33" t="s">
        <v>31</v>
      </c>
      <c r="B21" s="17" t="s">
        <v>117</v>
      </c>
      <c r="C21" s="12" t="s">
        <v>4</v>
      </c>
      <c r="D21" s="12">
        <v>48.38</v>
      </c>
      <c r="E21" s="53"/>
      <c r="F21" s="20">
        <f>D21*E21</f>
        <v>0</v>
      </c>
    </row>
    <row r="22" spans="1:6" ht="34" customHeight="1" x14ac:dyDescent="0.35">
      <c r="A22" s="34" t="s">
        <v>32</v>
      </c>
      <c r="B22" s="18" t="s">
        <v>183</v>
      </c>
      <c r="C22" s="12" t="s">
        <v>7</v>
      </c>
      <c r="D22" s="12">
        <v>2.15</v>
      </c>
      <c r="E22" s="53"/>
      <c r="F22" s="20">
        <f t="shared" ref="F22:F27" si="1">D22*E22</f>
        <v>0</v>
      </c>
    </row>
    <row r="23" spans="1:6" ht="32.15" customHeight="1" x14ac:dyDescent="0.35">
      <c r="A23" s="34" t="s">
        <v>33</v>
      </c>
      <c r="B23" s="18" t="s">
        <v>156</v>
      </c>
      <c r="C23" s="13" t="s">
        <v>4</v>
      </c>
      <c r="D23" s="12">
        <v>2.86</v>
      </c>
      <c r="E23" s="53"/>
      <c r="F23" s="20">
        <f t="shared" si="1"/>
        <v>0</v>
      </c>
    </row>
    <row r="24" spans="1:6" ht="32.15" customHeight="1" x14ac:dyDescent="0.35">
      <c r="A24" s="34" t="s">
        <v>34</v>
      </c>
      <c r="B24" s="18" t="s">
        <v>184</v>
      </c>
      <c r="C24" s="13" t="s">
        <v>4</v>
      </c>
      <c r="D24" s="12">
        <v>5.72</v>
      </c>
      <c r="E24" s="53"/>
      <c r="F24" s="20">
        <f t="shared" si="1"/>
        <v>0</v>
      </c>
    </row>
    <row r="25" spans="1:6" ht="32.15" customHeight="1" x14ac:dyDescent="0.35">
      <c r="A25" s="34" t="s">
        <v>35</v>
      </c>
      <c r="B25" s="18" t="s">
        <v>157</v>
      </c>
      <c r="C25" s="13" t="s">
        <v>4</v>
      </c>
      <c r="D25" s="15">
        <v>3.62</v>
      </c>
      <c r="E25" s="53"/>
      <c r="F25" s="20">
        <f t="shared" si="1"/>
        <v>0</v>
      </c>
    </row>
    <row r="26" spans="1:6" ht="32.15" customHeight="1" x14ac:dyDescent="0.35">
      <c r="A26" s="34" t="s">
        <v>36</v>
      </c>
      <c r="B26" s="7" t="s">
        <v>186</v>
      </c>
      <c r="C26" s="13" t="s">
        <v>4</v>
      </c>
      <c r="D26" s="12">
        <v>7.94</v>
      </c>
      <c r="E26" s="53"/>
      <c r="F26" s="20">
        <f>D26*E26</f>
        <v>0</v>
      </c>
    </row>
    <row r="27" spans="1:6" ht="32.15" customHeight="1" x14ac:dyDescent="0.35">
      <c r="A27" s="34" t="s">
        <v>37</v>
      </c>
      <c r="B27" s="18" t="s">
        <v>158</v>
      </c>
      <c r="C27" s="14" t="s">
        <v>7</v>
      </c>
      <c r="D27" s="24">
        <v>645</v>
      </c>
      <c r="E27" s="54"/>
      <c r="F27" s="45">
        <f t="shared" si="1"/>
        <v>0</v>
      </c>
    </row>
    <row r="28" spans="1:6" s="5" customFormat="1" ht="30" customHeight="1" x14ac:dyDescent="0.35">
      <c r="A28" s="466" t="s">
        <v>106</v>
      </c>
      <c r="B28" s="466"/>
      <c r="C28" s="466"/>
      <c r="D28" s="466"/>
      <c r="E28" s="466"/>
      <c r="F28" s="294">
        <f>SUM(F21:F27)</f>
        <v>0</v>
      </c>
    </row>
    <row r="29" spans="1:6" s="5" customFormat="1" ht="15" customHeight="1" x14ac:dyDescent="0.35">
      <c r="A29" s="36"/>
      <c r="B29" s="1"/>
      <c r="C29" s="15"/>
      <c r="D29" s="15"/>
      <c r="E29" s="46"/>
      <c r="F29" s="46"/>
    </row>
    <row r="30" spans="1:6" ht="30" customHeight="1" x14ac:dyDescent="0.35">
      <c r="A30" s="289" t="s">
        <v>39</v>
      </c>
      <c r="B30" s="290" t="s">
        <v>105</v>
      </c>
      <c r="C30" s="291"/>
      <c r="D30" s="291"/>
      <c r="E30" s="291"/>
      <c r="F30" s="291"/>
    </row>
    <row r="31" spans="1:6" ht="18" customHeight="1" x14ac:dyDescent="0.35">
      <c r="A31" s="33" t="s">
        <v>40</v>
      </c>
      <c r="B31" s="3" t="s">
        <v>118</v>
      </c>
      <c r="C31" s="12" t="s">
        <v>6</v>
      </c>
      <c r="D31" s="12">
        <v>605</v>
      </c>
      <c r="E31" s="53"/>
      <c r="F31" s="20">
        <f>D31*E31</f>
        <v>0</v>
      </c>
    </row>
    <row r="32" spans="1:6" ht="18" customHeight="1" x14ac:dyDescent="0.35">
      <c r="A32" s="34" t="s">
        <v>41</v>
      </c>
      <c r="B32" s="8" t="s">
        <v>119</v>
      </c>
      <c r="C32" s="13" t="s">
        <v>6</v>
      </c>
      <c r="D32" s="12">
        <v>588</v>
      </c>
      <c r="E32" s="53"/>
      <c r="F32" s="20">
        <f>D32*E32</f>
        <v>0</v>
      </c>
    </row>
    <row r="33" spans="1:6" ht="18" customHeight="1" x14ac:dyDescent="0.35">
      <c r="A33" s="34" t="s">
        <v>42</v>
      </c>
      <c r="B33" s="7" t="s">
        <v>109</v>
      </c>
      <c r="C33" s="13" t="s">
        <v>7</v>
      </c>
      <c r="D33" s="12">
        <v>305</v>
      </c>
      <c r="E33" s="53"/>
      <c r="F33" s="20">
        <f>D33*E33</f>
        <v>0</v>
      </c>
    </row>
    <row r="34" spans="1:6" ht="18" customHeight="1" x14ac:dyDescent="0.35">
      <c r="A34" s="34" t="s">
        <v>43</v>
      </c>
      <c r="B34" s="7" t="s">
        <v>173</v>
      </c>
      <c r="C34" s="13" t="s">
        <v>6</v>
      </c>
      <c r="D34" s="12">
        <v>105</v>
      </c>
      <c r="E34" s="53"/>
      <c r="F34" s="20">
        <f t="shared" ref="F34:F35" si="2">D34*E34</f>
        <v>0</v>
      </c>
    </row>
    <row r="35" spans="1:6" ht="18" customHeight="1" x14ac:dyDescent="0.35">
      <c r="A35" s="34" t="s">
        <v>143</v>
      </c>
      <c r="B35" s="7" t="s">
        <v>142</v>
      </c>
      <c r="C35" s="13" t="s">
        <v>6</v>
      </c>
      <c r="D35" s="12">
        <v>62</v>
      </c>
      <c r="E35" s="53"/>
      <c r="F35" s="20">
        <f t="shared" si="2"/>
        <v>0</v>
      </c>
    </row>
    <row r="36" spans="1:6" s="31" customFormat="1" ht="32.15" customHeight="1" x14ac:dyDescent="0.35">
      <c r="A36" s="34" t="s">
        <v>152</v>
      </c>
      <c r="B36" s="7" t="s">
        <v>170</v>
      </c>
      <c r="C36" s="32" t="s">
        <v>7</v>
      </c>
      <c r="D36" s="29">
        <v>300</v>
      </c>
      <c r="E36" s="57"/>
      <c r="F36" s="50">
        <f>D36*E36</f>
        <v>0</v>
      </c>
    </row>
    <row r="37" spans="1:6" ht="30" customHeight="1" x14ac:dyDescent="0.35">
      <c r="A37" s="518" t="s">
        <v>104</v>
      </c>
      <c r="B37" s="519"/>
      <c r="C37" s="519"/>
      <c r="D37" s="519"/>
      <c r="E37" s="520"/>
      <c r="F37" s="296">
        <f>SUM(F31:F36)</f>
        <v>0</v>
      </c>
    </row>
    <row r="38" spans="1:6" ht="15" customHeight="1" x14ac:dyDescent="0.35">
      <c r="A38" s="36"/>
      <c r="E38" s="46"/>
      <c r="F38" s="46"/>
    </row>
    <row r="39" spans="1:6" ht="30" customHeight="1" x14ac:dyDescent="0.35">
      <c r="A39" s="289" t="s">
        <v>44</v>
      </c>
      <c r="B39" s="290" t="s">
        <v>103</v>
      </c>
      <c r="C39" s="291"/>
      <c r="D39" s="291"/>
      <c r="E39" s="291"/>
      <c r="F39" s="291"/>
    </row>
    <row r="40" spans="1:6" ht="30" customHeight="1" x14ac:dyDescent="0.35">
      <c r="A40" s="39" t="s">
        <v>45</v>
      </c>
      <c r="B40" s="11" t="s">
        <v>121</v>
      </c>
      <c r="C40" s="13" t="s">
        <v>7</v>
      </c>
      <c r="D40" s="13">
        <v>199.5</v>
      </c>
      <c r="E40" s="55"/>
      <c r="F40" s="48">
        <f>D40*E40</f>
        <v>0</v>
      </c>
    </row>
    <row r="41" spans="1:6" ht="18.5" customHeight="1" x14ac:dyDescent="0.35">
      <c r="A41" s="39" t="s">
        <v>154</v>
      </c>
      <c r="B41" s="6" t="s">
        <v>122</v>
      </c>
      <c r="C41" s="14" t="s">
        <v>7</v>
      </c>
      <c r="D41" s="13">
        <v>110</v>
      </c>
      <c r="E41" s="55"/>
      <c r="F41" s="48">
        <f>D41*E41</f>
        <v>0</v>
      </c>
    </row>
    <row r="42" spans="1:6" s="5" customFormat="1" ht="30" customHeight="1" x14ac:dyDescent="0.35">
      <c r="A42" s="466" t="s">
        <v>102</v>
      </c>
      <c r="B42" s="466"/>
      <c r="C42" s="466"/>
      <c r="D42" s="466"/>
      <c r="E42" s="466"/>
      <c r="F42" s="294">
        <f>SUM(F40:F41)</f>
        <v>0</v>
      </c>
    </row>
    <row r="43" spans="1:6" ht="15" customHeight="1" x14ac:dyDescent="0.35">
      <c r="A43" s="36"/>
      <c r="E43" s="46"/>
      <c r="F43" s="46"/>
    </row>
    <row r="44" spans="1:6" ht="30" customHeight="1" x14ac:dyDescent="0.35">
      <c r="A44" s="289" t="s">
        <v>47</v>
      </c>
      <c r="B44" s="290" t="s">
        <v>48</v>
      </c>
      <c r="C44" s="291"/>
      <c r="D44" s="291"/>
      <c r="E44" s="291"/>
      <c r="F44" s="291"/>
    </row>
    <row r="45" spans="1:6" ht="18" customHeight="1" x14ac:dyDescent="0.35">
      <c r="A45" s="39" t="s">
        <v>49</v>
      </c>
      <c r="B45" s="6" t="s">
        <v>608</v>
      </c>
      <c r="C45" s="14" t="s">
        <v>38</v>
      </c>
      <c r="D45" s="13">
        <v>1</v>
      </c>
      <c r="E45" s="56"/>
      <c r="F45" s="48">
        <f>D45*E45</f>
        <v>0</v>
      </c>
    </row>
    <row r="46" spans="1:6" ht="18" customHeight="1" x14ac:dyDescent="0.35">
      <c r="A46" s="39" t="s">
        <v>50</v>
      </c>
      <c r="B46" s="2" t="s">
        <v>123</v>
      </c>
      <c r="C46" s="13" t="s">
        <v>38</v>
      </c>
      <c r="D46" s="13">
        <v>12</v>
      </c>
      <c r="E46" s="56"/>
      <c r="F46" s="48">
        <f>D46*E46</f>
        <v>0</v>
      </c>
    </row>
    <row r="47" spans="1:6" ht="18" customHeight="1" x14ac:dyDescent="0.35">
      <c r="A47" s="39" t="s">
        <v>51</v>
      </c>
      <c r="B47" s="2" t="s">
        <v>126</v>
      </c>
      <c r="C47" s="13" t="s">
        <v>38</v>
      </c>
      <c r="D47" s="13">
        <v>4</v>
      </c>
      <c r="E47" s="56"/>
      <c r="F47" s="48">
        <f>D47*E47</f>
        <v>0</v>
      </c>
    </row>
    <row r="48" spans="1:6" ht="18" customHeight="1" x14ac:dyDescent="0.35">
      <c r="A48" s="39" t="s">
        <v>52</v>
      </c>
      <c r="B48" s="6" t="s">
        <v>632</v>
      </c>
      <c r="C48" s="13" t="s">
        <v>38</v>
      </c>
      <c r="D48" s="13">
        <v>11</v>
      </c>
      <c r="E48" s="56"/>
      <c r="F48" s="48">
        <f>D48*E48</f>
        <v>0</v>
      </c>
    </row>
    <row r="49" spans="1:6" ht="18" customHeight="1" x14ac:dyDescent="0.35">
      <c r="A49" s="39" t="s">
        <v>53</v>
      </c>
      <c r="B49" s="6" t="s">
        <v>633</v>
      </c>
      <c r="C49" s="13" t="s">
        <v>38</v>
      </c>
      <c r="D49" s="13">
        <v>1</v>
      </c>
      <c r="E49" s="56"/>
      <c r="F49" s="48">
        <f t="shared" ref="F49:F50" si="3">D49*E49</f>
        <v>0</v>
      </c>
    </row>
    <row r="50" spans="1:6" ht="18" customHeight="1" x14ac:dyDescent="0.35">
      <c r="A50" s="39" t="s">
        <v>54</v>
      </c>
      <c r="B50" s="6" t="s">
        <v>634</v>
      </c>
      <c r="C50" s="13" t="s">
        <v>38</v>
      </c>
      <c r="D50" s="13">
        <v>4</v>
      </c>
      <c r="E50" s="56"/>
      <c r="F50" s="48">
        <f t="shared" si="3"/>
        <v>0</v>
      </c>
    </row>
    <row r="51" spans="1:6" ht="30" customHeight="1" x14ac:dyDescent="0.35">
      <c r="A51" s="466" t="s">
        <v>56</v>
      </c>
      <c r="B51" s="466"/>
      <c r="C51" s="466"/>
      <c r="D51" s="466"/>
      <c r="E51" s="466"/>
      <c r="F51" s="294">
        <f>SUM(F45:F50)</f>
        <v>0</v>
      </c>
    </row>
    <row r="52" spans="1:6" ht="15" customHeight="1" x14ac:dyDescent="0.35"/>
    <row r="53" spans="1:6" ht="30" customHeight="1" x14ac:dyDescent="0.35">
      <c r="A53" s="289" t="s">
        <v>57</v>
      </c>
      <c r="B53" s="290" t="s">
        <v>101</v>
      </c>
      <c r="C53" s="291"/>
      <c r="D53" s="291"/>
      <c r="E53" s="291"/>
      <c r="F53" s="291"/>
    </row>
    <row r="54" spans="1:6" ht="32.15" customHeight="1" x14ac:dyDescent="0.35">
      <c r="A54" s="33" t="s">
        <v>58</v>
      </c>
      <c r="B54" s="19" t="s">
        <v>110</v>
      </c>
      <c r="C54" s="12" t="s">
        <v>7</v>
      </c>
      <c r="D54" s="12">
        <v>300</v>
      </c>
      <c r="E54" s="53"/>
      <c r="F54" s="20">
        <f>D54*E54</f>
        <v>0</v>
      </c>
    </row>
    <row r="55" spans="1:6" s="31" customFormat="1" ht="32.15" customHeight="1" x14ac:dyDescent="0.35">
      <c r="A55" s="33" t="s">
        <v>59</v>
      </c>
      <c r="B55" s="16" t="s">
        <v>111</v>
      </c>
      <c r="C55" s="30" t="s">
        <v>7</v>
      </c>
      <c r="D55" s="14">
        <v>645</v>
      </c>
      <c r="E55" s="57"/>
      <c r="F55" s="50">
        <f>D55*E55</f>
        <v>0</v>
      </c>
    </row>
    <row r="56" spans="1:6" ht="18" customHeight="1" x14ac:dyDescent="0.35">
      <c r="A56" s="33" t="s">
        <v>60</v>
      </c>
      <c r="B56" s="6" t="s">
        <v>66</v>
      </c>
      <c r="C56" s="14" t="s">
        <v>8</v>
      </c>
      <c r="D56" s="14">
        <v>1</v>
      </c>
      <c r="E56" s="54"/>
      <c r="F56" s="45">
        <f>D56*E56</f>
        <v>0</v>
      </c>
    </row>
    <row r="57" spans="1:6" s="5" customFormat="1" ht="30" customHeight="1" x14ac:dyDescent="0.35">
      <c r="A57" s="466" t="s">
        <v>100</v>
      </c>
      <c r="B57" s="466"/>
      <c r="C57" s="466"/>
      <c r="D57" s="466"/>
      <c r="E57" s="466"/>
      <c r="F57" s="294">
        <f>SUM(F54:F56)</f>
        <v>0</v>
      </c>
    </row>
    <row r="58" spans="1:6" s="5" customFormat="1" ht="15" customHeight="1" x14ac:dyDescent="0.35">
      <c r="A58" s="36"/>
      <c r="B58" s="1"/>
      <c r="C58" s="15"/>
      <c r="D58" s="15"/>
      <c r="E58" s="46"/>
      <c r="F58" s="46"/>
    </row>
    <row r="59" spans="1:6" ht="30" customHeight="1" x14ac:dyDescent="0.35">
      <c r="A59" s="289" t="s">
        <v>61</v>
      </c>
      <c r="B59" s="290" t="s">
        <v>99</v>
      </c>
      <c r="C59" s="291"/>
      <c r="D59" s="291"/>
      <c r="E59" s="291"/>
      <c r="F59" s="291"/>
    </row>
    <row r="60" spans="1:6" ht="20" customHeight="1" x14ac:dyDescent="0.35">
      <c r="A60" s="289" t="s">
        <v>62</v>
      </c>
      <c r="B60" s="290" t="s">
        <v>269</v>
      </c>
      <c r="C60" s="291"/>
      <c r="D60" s="291"/>
      <c r="E60" s="293"/>
      <c r="F60" s="293"/>
    </row>
    <row r="61" spans="1:6" ht="110" customHeight="1" x14ac:dyDescent="0.35">
      <c r="A61" s="39" t="s">
        <v>270</v>
      </c>
      <c r="B61" s="11" t="s">
        <v>271</v>
      </c>
      <c r="C61" s="13" t="s">
        <v>8</v>
      </c>
      <c r="D61" s="13">
        <v>1</v>
      </c>
      <c r="E61" s="109"/>
      <c r="F61" s="84">
        <f t="shared" ref="F61" si="4">D61*E61</f>
        <v>0</v>
      </c>
    </row>
    <row r="62" spans="1:6" ht="20" customHeight="1" x14ac:dyDescent="0.35">
      <c r="A62" s="478" t="s">
        <v>272</v>
      </c>
      <c r="B62" s="478"/>
      <c r="C62" s="478"/>
      <c r="D62" s="478"/>
      <c r="E62" s="478"/>
      <c r="F62" s="295">
        <f>SUM(F61)</f>
        <v>0</v>
      </c>
    </row>
    <row r="63" spans="1:6" ht="20" customHeight="1" x14ac:dyDescent="0.35">
      <c r="A63" s="289" t="s">
        <v>63</v>
      </c>
      <c r="B63" s="290" t="s">
        <v>273</v>
      </c>
      <c r="C63" s="291"/>
      <c r="D63" s="291"/>
      <c r="E63" s="293"/>
      <c r="F63" s="293"/>
    </row>
    <row r="64" spans="1:6" ht="95" customHeight="1" x14ac:dyDescent="0.35">
      <c r="A64" s="39" t="s">
        <v>274</v>
      </c>
      <c r="B64" s="82" t="s">
        <v>708</v>
      </c>
      <c r="C64" s="85" t="s">
        <v>8</v>
      </c>
      <c r="D64" s="419">
        <v>1</v>
      </c>
      <c r="E64" s="359"/>
      <c r="F64" s="360">
        <f>D64*E64</f>
        <v>0</v>
      </c>
    </row>
    <row r="65" spans="1:6" ht="111" customHeight="1" x14ac:dyDescent="0.35">
      <c r="A65" s="39" t="s">
        <v>275</v>
      </c>
      <c r="B65" s="82" t="s">
        <v>709</v>
      </c>
      <c r="C65" s="85" t="s">
        <v>8</v>
      </c>
      <c r="D65" s="419">
        <v>1</v>
      </c>
      <c r="E65" s="359"/>
      <c r="F65" s="360">
        <f>D65*E65</f>
        <v>0</v>
      </c>
    </row>
    <row r="66" spans="1:6" ht="110" customHeight="1" x14ac:dyDescent="0.35">
      <c r="A66" s="39" t="s">
        <v>276</v>
      </c>
      <c r="B66" s="82" t="s">
        <v>710</v>
      </c>
      <c r="C66" s="85" t="s">
        <v>8</v>
      </c>
      <c r="D66" s="419">
        <v>1</v>
      </c>
      <c r="E66" s="359"/>
      <c r="F66" s="360">
        <f>D66*E66</f>
        <v>0</v>
      </c>
    </row>
    <row r="67" spans="1:6" ht="20" customHeight="1" x14ac:dyDescent="0.35">
      <c r="A67" s="478" t="s">
        <v>272</v>
      </c>
      <c r="B67" s="478"/>
      <c r="C67" s="478"/>
      <c r="D67" s="478"/>
      <c r="E67" s="478"/>
      <c r="F67" s="295">
        <f>SUM(F64:F66)</f>
        <v>0</v>
      </c>
    </row>
    <row r="68" spans="1:6" ht="20" customHeight="1" x14ac:dyDescent="0.35">
      <c r="A68" s="289" t="s">
        <v>64</v>
      </c>
      <c r="B68" s="290" t="s">
        <v>278</v>
      </c>
      <c r="C68" s="291"/>
      <c r="D68" s="291"/>
      <c r="E68" s="293"/>
      <c r="F68" s="293"/>
    </row>
    <row r="69" spans="1:6" ht="60.5" customHeight="1" x14ac:dyDescent="0.35">
      <c r="A69" s="39" t="s">
        <v>279</v>
      </c>
      <c r="B69" s="82" t="s">
        <v>813</v>
      </c>
      <c r="C69" s="85" t="s">
        <v>216</v>
      </c>
      <c r="D69" s="419">
        <v>2</v>
      </c>
      <c r="E69" s="359"/>
      <c r="F69" s="360">
        <f>D69*E69</f>
        <v>0</v>
      </c>
    </row>
    <row r="70" spans="1:6" ht="71" customHeight="1" x14ac:dyDescent="0.35">
      <c r="A70" s="39" t="s">
        <v>280</v>
      </c>
      <c r="B70" s="82" t="s">
        <v>794</v>
      </c>
      <c r="C70" s="85" t="s">
        <v>216</v>
      </c>
      <c r="D70" s="419">
        <v>9</v>
      </c>
      <c r="E70" s="359"/>
      <c r="F70" s="360">
        <f>D70*E70</f>
        <v>0</v>
      </c>
    </row>
    <row r="71" spans="1:6" ht="68.5" customHeight="1" x14ac:dyDescent="0.35">
      <c r="A71" s="39" t="s">
        <v>281</v>
      </c>
      <c r="B71" s="82" t="s">
        <v>578</v>
      </c>
      <c r="C71" s="85" t="s">
        <v>216</v>
      </c>
      <c r="D71" s="419">
        <v>2</v>
      </c>
      <c r="E71" s="359"/>
      <c r="F71" s="360">
        <f t="shared" ref="F71:F77" si="5">D71*E71</f>
        <v>0</v>
      </c>
    </row>
    <row r="72" spans="1:6" ht="61.5" customHeight="1" x14ac:dyDescent="0.35">
      <c r="A72" s="39" t="s">
        <v>282</v>
      </c>
      <c r="B72" s="82" t="s">
        <v>825</v>
      </c>
      <c r="C72" s="85" t="s">
        <v>216</v>
      </c>
      <c r="D72" s="419">
        <v>2</v>
      </c>
      <c r="E72" s="359"/>
      <c r="F72" s="360">
        <f t="shared" si="5"/>
        <v>0</v>
      </c>
    </row>
    <row r="73" spans="1:6" ht="64" customHeight="1" x14ac:dyDescent="0.35">
      <c r="A73" s="39" t="s">
        <v>284</v>
      </c>
      <c r="B73" s="82" t="s">
        <v>283</v>
      </c>
      <c r="C73" s="85" t="s">
        <v>216</v>
      </c>
      <c r="D73" s="419">
        <v>1</v>
      </c>
      <c r="E73" s="359"/>
      <c r="F73" s="360">
        <f t="shared" si="5"/>
        <v>0</v>
      </c>
    </row>
    <row r="74" spans="1:6" ht="50.15" customHeight="1" x14ac:dyDescent="0.35">
      <c r="A74" s="39" t="s">
        <v>285</v>
      </c>
      <c r="B74" s="82" t="s">
        <v>795</v>
      </c>
      <c r="C74" s="85" t="s">
        <v>216</v>
      </c>
      <c r="D74" s="419">
        <v>6</v>
      </c>
      <c r="E74" s="359"/>
      <c r="F74" s="360">
        <f t="shared" si="5"/>
        <v>0</v>
      </c>
    </row>
    <row r="75" spans="1:6" ht="34" customHeight="1" x14ac:dyDescent="0.35">
      <c r="A75" s="39" t="s">
        <v>287</v>
      </c>
      <c r="B75" s="82" t="s">
        <v>286</v>
      </c>
      <c r="C75" s="85" t="s">
        <v>216</v>
      </c>
      <c r="D75" s="419">
        <v>11</v>
      </c>
      <c r="E75" s="359"/>
      <c r="F75" s="360">
        <f t="shared" si="5"/>
        <v>0</v>
      </c>
    </row>
    <row r="76" spans="1:6" ht="50.15" customHeight="1" x14ac:dyDescent="0.35">
      <c r="A76" s="39" t="s">
        <v>288</v>
      </c>
      <c r="B76" s="82" t="s">
        <v>834</v>
      </c>
      <c r="C76" s="85" t="s">
        <v>216</v>
      </c>
      <c r="D76" s="419">
        <v>11</v>
      </c>
      <c r="E76" s="359"/>
      <c r="F76" s="360">
        <f t="shared" si="5"/>
        <v>0</v>
      </c>
    </row>
    <row r="77" spans="1:6" ht="34.5" customHeight="1" x14ac:dyDescent="0.35">
      <c r="A77" s="39" t="s">
        <v>290</v>
      </c>
      <c r="B77" s="82" t="s">
        <v>291</v>
      </c>
      <c r="C77" s="85" t="s">
        <v>216</v>
      </c>
      <c r="D77" s="419">
        <v>9</v>
      </c>
      <c r="E77" s="359"/>
      <c r="F77" s="360">
        <f t="shared" si="5"/>
        <v>0</v>
      </c>
    </row>
    <row r="78" spans="1:6" ht="22.5" customHeight="1" x14ac:dyDescent="0.35">
      <c r="A78" s="39" t="s">
        <v>292</v>
      </c>
      <c r="B78" s="82" t="s">
        <v>293</v>
      </c>
      <c r="C78" s="85" t="s">
        <v>216</v>
      </c>
      <c r="D78" s="419">
        <v>2</v>
      </c>
      <c r="E78" s="359"/>
      <c r="F78" s="360">
        <f>D78*E78</f>
        <v>0</v>
      </c>
    </row>
    <row r="79" spans="1:6" ht="33.5" customHeight="1" x14ac:dyDescent="0.35">
      <c r="A79" s="39" t="s">
        <v>294</v>
      </c>
      <c r="B79" s="82" t="s">
        <v>295</v>
      </c>
      <c r="C79" s="85" t="s">
        <v>216</v>
      </c>
      <c r="D79" s="419">
        <v>11</v>
      </c>
      <c r="E79" s="359"/>
      <c r="F79" s="360">
        <f t="shared" ref="F79:F80" si="6">D79*E79</f>
        <v>0</v>
      </c>
    </row>
    <row r="80" spans="1:6" ht="35" customHeight="1" x14ac:dyDescent="0.35">
      <c r="A80" s="39" t="s">
        <v>296</v>
      </c>
      <c r="B80" s="82" t="s">
        <v>297</v>
      </c>
      <c r="C80" s="85" t="s">
        <v>216</v>
      </c>
      <c r="D80" s="419">
        <v>2</v>
      </c>
      <c r="E80" s="359"/>
      <c r="F80" s="360">
        <f t="shared" si="6"/>
        <v>0</v>
      </c>
    </row>
    <row r="81" spans="1:6" ht="20" customHeight="1" x14ac:dyDescent="0.35">
      <c r="A81" s="478" t="s">
        <v>298</v>
      </c>
      <c r="B81" s="478"/>
      <c r="C81" s="478"/>
      <c r="D81" s="478"/>
      <c r="E81" s="478"/>
      <c r="F81" s="295">
        <f>SUM(F69:F80)</f>
        <v>0</v>
      </c>
    </row>
    <row r="82" spans="1:6" ht="20" customHeight="1" x14ac:dyDescent="0.35">
      <c r="A82" s="289" t="s">
        <v>65</v>
      </c>
      <c r="B82" s="290" t="s">
        <v>299</v>
      </c>
      <c r="C82" s="291"/>
      <c r="D82" s="291"/>
      <c r="E82" s="293"/>
      <c r="F82" s="293"/>
    </row>
    <row r="83" spans="1:6" ht="80.5" customHeight="1" x14ac:dyDescent="0.35">
      <c r="A83" s="39" t="s">
        <v>300</v>
      </c>
      <c r="B83" s="82" t="s">
        <v>711</v>
      </c>
      <c r="C83" s="85" t="s">
        <v>6</v>
      </c>
      <c r="D83" s="419">
        <v>50</v>
      </c>
      <c r="E83" s="359"/>
      <c r="F83" s="360">
        <f t="shared" ref="F83:F86" si="7">D83*E83</f>
        <v>0</v>
      </c>
    </row>
    <row r="84" spans="1:6" ht="78" customHeight="1" x14ac:dyDescent="0.35">
      <c r="A84" s="39" t="s">
        <v>302</v>
      </c>
      <c r="B84" s="82" t="s">
        <v>650</v>
      </c>
      <c r="C84" s="85" t="s">
        <v>6</v>
      </c>
      <c r="D84" s="419">
        <v>50</v>
      </c>
      <c r="E84" s="359"/>
      <c r="F84" s="360">
        <f t="shared" si="7"/>
        <v>0</v>
      </c>
    </row>
    <row r="85" spans="1:6" ht="30" customHeight="1" x14ac:dyDescent="0.35">
      <c r="A85" s="39" t="s">
        <v>304</v>
      </c>
      <c r="B85" s="82" t="s">
        <v>307</v>
      </c>
      <c r="C85" s="85" t="s">
        <v>216</v>
      </c>
      <c r="D85" s="419">
        <v>20</v>
      </c>
      <c r="E85" s="359"/>
      <c r="F85" s="360">
        <f t="shared" si="7"/>
        <v>0</v>
      </c>
    </row>
    <row r="86" spans="1:6" ht="50.15" customHeight="1" x14ac:dyDescent="0.35">
      <c r="A86" s="39" t="s">
        <v>305</v>
      </c>
      <c r="B86" s="82" t="s">
        <v>309</v>
      </c>
      <c r="C86" s="85" t="s">
        <v>8</v>
      </c>
      <c r="D86" s="419">
        <v>1</v>
      </c>
      <c r="E86" s="359"/>
      <c r="F86" s="360">
        <f t="shared" si="7"/>
        <v>0</v>
      </c>
    </row>
    <row r="87" spans="1:6" ht="20" customHeight="1" x14ac:dyDescent="0.35">
      <c r="A87" s="478" t="s">
        <v>310</v>
      </c>
      <c r="B87" s="478"/>
      <c r="C87" s="478"/>
      <c r="D87" s="478"/>
      <c r="E87" s="478"/>
      <c r="F87" s="295">
        <f>SUM(F83:F86)</f>
        <v>0</v>
      </c>
    </row>
    <row r="88" spans="1:6" s="5" customFormat="1" ht="30" customHeight="1" x14ac:dyDescent="0.35">
      <c r="A88" s="466" t="s">
        <v>89</v>
      </c>
      <c r="B88" s="466"/>
      <c r="C88" s="466"/>
      <c r="D88" s="466"/>
      <c r="E88" s="466"/>
      <c r="F88" s="294">
        <f>F62+F67+F81+F87</f>
        <v>0</v>
      </c>
    </row>
    <row r="89" spans="1:6" ht="15" customHeight="1" x14ac:dyDescent="0.35"/>
    <row r="90" spans="1:6" ht="30" customHeight="1" x14ac:dyDescent="0.35">
      <c r="A90" s="289" t="s">
        <v>67</v>
      </c>
      <c r="B90" s="290" t="s">
        <v>84</v>
      </c>
      <c r="C90" s="291"/>
      <c r="D90" s="291"/>
      <c r="E90" s="291"/>
      <c r="F90" s="291"/>
    </row>
    <row r="91" spans="1:6" ht="26" customHeight="1" x14ac:dyDescent="0.35">
      <c r="A91" s="43" t="s">
        <v>68</v>
      </c>
      <c r="B91" s="63" t="s">
        <v>781</v>
      </c>
      <c r="C91" s="64" t="s">
        <v>209</v>
      </c>
      <c r="D91" s="29">
        <v>90</v>
      </c>
      <c r="E91" s="106"/>
      <c r="F91" s="360">
        <f t="shared" ref="F91:F111" si="8">D91*E91</f>
        <v>0</v>
      </c>
    </row>
    <row r="92" spans="1:6" ht="20" customHeight="1" x14ac:dyDescent="0.35">
      <c r="A92" s="43" t="s">
        <v>69</v>
      </c>
      <c r="B92" s="66" t="s">
        <v>210</v>
      </c>
      <c r="C92" s="64" t="s">
        <v>211</v>
      </c>
      <c r="D92" s="29">
        <v>6</v>
      </c>
      <c r="E92" s="106"/>
      <c r="F92" s="360">
        <f t="shared" si="8"/>
        <v>0</v>
      </c>
    </row>
    <row r="93" spans="1:6" ht="20" customHeight="1" x14ac:dyDescent="0.35">
      <c r="A93" s="43" t="s">
        <v>70</v>
      </c>
      <c r="B93" s="67" t="s">
        <v>212</v>
      </c>
      <c r="C93" s="68" t="s">
        <v>211</v>
      </c>
      <c r="D93" s="32">
        <v>6</v>
      </c>
      <c r="E93" s="107"/>
      <c r="F93" s="360">
        <f t="shared" si="8"/>
        <v>0</v>
      </c>
    </row>
    <row r="94" spans="1:6" ht="20" customHeight="1" x14ac:dyDescent="0.35">
      <c r="A94" s="43" t="s">
        <v>71</v>
      </c>
      <c r="B94" s="67" t="s">
        <v>213</v>
      </c>
      <c r="C94" s="68" t="s">
        <v>214</v>
      </c>
      <c r="D94" s="32">
        <v>24</v>
      </c>
      <c r="E94" s="107"/>
      <c r="F94" s="360">
        <f t="shared" si="8"/>
        <v>0</v>
      </c>
    </row>
    <row r="95" spans="1:6" ht="20" customHeight="1" x14ac:dyDescent="0.35">
      <c r="A95" s="43" t="s">
        <v>72</v>
      </c>
      <c r="B95" s="67" t="s">
        <v>215</v>
      </c>
      <c r="C95" s="68" t="s">
        <v>216</v>
      </c>
      <c r="D95" s="32">
        <v>40</v>
      </c>
      <c r="E95" s="107"/>
      <c r="F95" s="360">
        <f t="shared" si="8"/>
        <v>0</v>
      </c>
    </row>
    <row r="96" spans="1:6" ht="20" customHeight="1" x14ac:dyDescent="0.35">
      <c r="A96" s="43" t="s">
        <v>73</v>
      </c>
      <c r="B96" s="67" t="s">
        <v>217</v>
      </c>
      <c r="C96" s="68" t="s">
        <v>216</v>
      </c>
      <c r="D96" s="32">
        <v>70</v>
      </c>
      <c r="E96" s="107"/>
      <c r="F96" s="360">
        <f t="shared" si="8"/>
        <v>0</v>
      </c>
    </row>
    <row r="97" spans="1:6" ht="20" customHeight="1" x14ac:dyDescent="0.35">
      <c r="A97" s="43" t="s">
        <v>74</v>
      </c>
      <c r="B97" s="67" t="s">
        <v>218</v>
      </c>
      <c r="C97" s="68" t="s">
        <v>216</v>
      </c>
      <c r="D97" s="32">
        <v>15</v>
      </c>
      <c r="E97" s="107"/>
      <c r="F97" s="360">
        <f t="shared" si="8"/>
        <v>0</v>
      </c>
    </row>
    <row r="98" spans="1:6" ht="20" customHeight="1" x14ac:dyDescent="0.35">
      <c r="A98" s="43" t="s">
        <v>75</v>
      </c>
      <c r="B98" s="67" t="s">
        <v>233</v>
      </c>
      <c r="C98" s="68" t="s">
        <v>216</v>
      </c>
      <c r="D98" s="32">
        <v>6</v>
      </c>
      <c r="E98" s="107"/>
      <c r="F98" s="360">
        <f t="shared" si="8"/>
        <v>0</v>
      </c>
    </row>
    <row r="99" spans="1:6" ht="20" customHeight="1" x14ac:dyDescent="0.35">
      <c r="A99" s="43" t="s">
        <v>76</v>
      </c>
      <c r="B99" s="67" t="s">
        <v>222</v>
      </c>
      <c r="C99" s="68" t="s">
        <v>216</v>
      </c>
      <c r="D99" s="32">
        <v>45</v>
      </c>
      <c r="E99" s="107"/>
      <c r="F99" s="360">
        <f t="shared" si="8"/>
        <v>0</v>
      </c>
    </row>
    <row r="100" spans="1:6" ht="20" customHeight="1" x14ac:dyDescent="0.35">
      <c r="A100" s="43" t="s">
        <v>77</v>
      </c>
      <c r="B100" s="67" t="s">
        <v>224</v>
      </c>
      <c r="C100" s="68" t="s">
        <v>216</v>
      </c>
      <c r="D100" s="32">
        <v>44</v>
      </c>
      <c r="E100" s="107"/>
      <c r="F100" s="360">
        <f t="shared" si="8"/>
        <v>0</v>
      </c>
    </row>
    <row r="101" spans="1:6" ht="20" customHeight="1" x14ac:dyDescent="0.35">
      <c r="A101" s="43" t="s">
        <v>78</v>
      </c>
      <c r="B101" s="67" t="s">
        <v>225</v>
      </c>
      <c r="C101" s="68" t="s">
        <v>216</v>
      </c>
      <c r="D101" s="32">
        <v>5</v>
      </c>
      <c r="E101" s="107"/>
      <c r="F101" s="360">
        <f t="shared" si="8"/>
        <v>0</v>
      </c>
    </row>
    <row r="102" spans="1:6" ht="30.5" customHeight="1" x14ac:dyDescent="0.35">
      <c r="A102" s="43" t="s">
        <v>79</v>
      </c>
      <c r="B102" s="63" t="s">
        <v>835</v>
      </c>
      <c r="C102" s="68" t="s">
        <v>216</v>
      </c>
      <c r="D102" s="32">
        <v>1</v>
      </c>
      <c r="E102" s="107"/>
      <c r="F102" s="360">
        <f t="shared" si="8"/>
        <v>0</v>
      </c>
    </row>
    <row r="103" spans="1:6" ht="20.149999999999999" customHeight="1" x14ac:dyDescent="0.35">
      <c r="A103" s="43" t="s">
        <v>80</v>
      </c>
      <c r="B103" s="63" t="s">
        <v>814</v>
      </c>
      <c r="C103" s="68" t="s">
        <v>216</v>
      </c>
      <c r="D103" s="32">
        <v>5</v>
      </c>
      <c r="E103" s="107"/>
      <c r="F103" s="360">
        <f t="shared" si="8"/>
        <v>0</v>
      </c>
    </row>
    <row r="104" spans="1:6" ht="29" customHeight="1" x14ac:dyDescent="0.35">
      <c r="A104" s="43" t="s">
        <v>85</v>
      </c>
      <c r="B104" s="63" t="s">
        <v>797</v>
      </c>
      <c r="C104" s="68" t="s">
        <v>216</v>
      </c>
      <c r="D104" s="32">
        <v>8</v>
      </c>
      <c r="E104" s="107"/>
      <c r="F104" s="360">
        <f t="shared" si="8"/>
        <v>0</v>
      </c>
    </row>
    <row r="105" spans="1:6" ht="20.149999999999999" customHeight="1" x14ac:dyDescent="0.35">
      <c r="A105" s="43" t="s">
        <v>86</v>
      </c>
      <c r="B105" s="63" t="s">
        <v>226</v>
      </c>
      <c r="C105" s="68" t="s">
        <v>216</v>
      </c>
      <c r="D105" s="32">
        <v>1</v>
      </c>
      <c r="E105" s="107"/>
      <c r="F105" s="360">
        <f t="shared" si="8"/>
        <v>0</v>
      </c>
    </row>
    <row r="106" spans="1:6" ht="20.149999999999999" customHeight="1" x14ac:dyDescent="0.35">
      <c r="A106" s="43" t="s">
        <v>87</v>
      </c>
      <c r="B106" s="63" t="s">
        <v>227</v>
      </c>
      <c r="C106" s="68" t="s">
        <v>216</v>
      </c>
      <c r="D106" s="32">
        <v>1</v>
      </c>
      <c r="E106" s="107"/>
      <c r="F106" s="360">
        <f t="shared" si="8"/>
        <v>0</v>
      </c>
    </row>
    <row r="107" spans="1:6" ht="28.5" customHeight="1" x14ac:dyDescent="0.35">
      <c r="A107" s="43" t="s">
        <v>88</v>
      </c>
      <c r="B107" s="63" t="s">
        <v>228</v>
      </c>
      <c r="C107" s="68" t="s">
        <v>216</v>
      </c>
      <c r="D107" s="32">
        <v>4</v>
      </c>
      <c r="E107" s="107"/>
      <c r="F107" s="360">
        <f t="shared" si="8"/>
        <v>0</v>
      </c>
    </row>
    <row r="108" spans="1:6" ht="31" customHeight="1" x14ac:dyDescent="0.35">
      <c r="A108" s="43" t="s">
        <v>136</v>
      </c>
      <c r="B108" s="63" t="s">
        <v>229</v>
      </c>
      <c r="C108" s="68" t="s">
        <v>230</v>
      </c>
      <c r="D108" s="32">
        <v>1</v>
      </c>
      <c r="E108" s="107"/>
      <c r="F108" s="360">
        <f t="shared" si="8"/>
        <v>0</v>
      </c>
    </row>
    <row r="109" spans="1:6" ht="30" customHeight="1" x14ac:dyDescent="0.35">
      <c r="A109" s="43" t="s">
        <v>137</v>
      </c>
      <c r="B109" s="63" t="s">
        <v>231</v>
      </c>
      <c r="C109" s="68" t="s">
        <v>8</v>
      </c>
      <c r="D109" s="32">
        <v>1</v>
      </c>
      <c r="E109" s="107"/>
      <c r="F109" s="360">
        <f t="shared" si="8"/>
        <v>0</v>
      </c>
    </row>
    <row r="110" spans="1:6" ht="24.5" customHeight="1" x14ac:dyDescent="0.35">
      <c r="A110" s="43" t="s">
        <v>138</v>
      </c>
      <c r="B110" s="69" t="s">
        <v>799</v>
      </c>
      <c r="C110" s="68" t="s">
        <v>216</v>
      </c>
      <c r="D110" s="13">
        <v>1</v>
      </c>
      <c r="E110" s="107"/>
      <c r="F110" s="360">
        <f t="shared" si="8"/>
        <v>0</v>
      </c>
    </row>
    <row r="111" spans="1:6" ht="24.5" customHeight="1" x14ac:dyDescent="0.35">
      <c r="A111" s="43" t="s">
        <v>139</v>
      </c>
      <c r="B111" s="70" t="s">
        <v>800</v>
      </c>
      <c r="C111" s="71" t="s">
        <v>8</v>
      </c>
      <c r="D111" s="14">
        <v>1</v>
      </c>
      <c r="E111" s="108"/>
      <c r="F111" s="360">
        <f t="shared" si="8"/>
        <v>0</v>
      </c>
    </row>
    <row r="112" spans="1:6" ht="28" customHeight="1" x14ac:dyDescent="0.35">
      <c r="A112" s="466" t="s">
        <v>83</v>
      </c>
      <c r="B112" s="466"/>
      <c r="C112" s="466"/>
      <c r="D112" s="466"/>
      <c r="E112" s="466"/>
      <c r="F112" s="310">
        <f>SUM(F91:F111)</f>
        <v>0</v>
      </c>
    </row>
    <row r="113" spans="1:6" ht="15" customHeight="1" thickBot="1" x14ac:dyDescent="0.4">
      <c r="A113" s="408"/>
      <c r="C113" s="1"/>
      <c r="E113" s="1"/>
      <c r="F113" s="59"/>
    </row>
    <row r="114" spans="1:6" s="9" customFormat="1" ht="30" customHeight="1" thickBot="1" x14ac:dyDescent="0.4">
      <c r="A114" s="475" t="s">
        <v>764</v>
      </c>
      <c r="B114" s="476"/>
      <c r="C114" s="476"/>
      <c r="D114" s="476"/>
      <c r="E114" s="477"/>
      <c r="F114" s="317">
        <f>F18+F28+F37+F51+F57+F88+F42+F112</f>
        <v>0</v>
      </c>
    </row>
    <row r="115" spans="1:6" s="5" customFormat="1" x14ac:dyDescent="0.35">
      <c r="A115" s="42"/>
      <c r="C115" s="10"/>
      <c r="D115" s="10"/>
      <c r="E115" s="10"/>
      <c r="F115" s="10"/>
    </row>
    <row r="116" spans="1:6" x14ac:dyDescent="0.35">
      <c r="A116" s="42"/>
    </row>
  </sheetData>
  <mergeCells count="17">
    <mergeCell ref="A37:E37"/>
    <mergeCell ref="A18:E18"/>
    <mergeCell ref="A28:E28"/>
    <mergeCell ref="A1:F1"/>
    <mergeCell ref="A3:F3"/>
    <mergeCell ref="A4:F4"/>
    <mergeCell ref="A2:F2"/>
    <mergeCell ref="A87:E87"/>
    <mergeCell ref="A88:E88"/>
    <mergeCell ref="A114:E114"/>
    <mergeCell ref="A42:E42"/>
    <mergeCell ref="A51:E51"/>
    <mergeCell ref="A57:E57"/>
    <mergeCell ref="A62:E62"/>
    <mergeCell ref="A67:E67"/>
    <mergeCell ref="A81:E81"/>
    <mergeCell ref="A112:E112"/>
  </mergeCells>
  <phoneticPr fontId="10"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F120"/>
  <sheetViews>
    <sheetView topLeftCell="A70" zoomScale="80" zoomScaleNormal="80" workbookViewId="0">
      <selection activeCell="I71" sqref="I71"/>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784</v>
      </c>
      <c r="B4" s="472"/>
      <c r="C4" s="472"/>
      <c r="D4" s="472"/>
      <c r="E4" s="472"/>
      <c r="F4" s="473"/>
    </row>
    <row r="5" spans="1:6" ht="40" customHeight="1" x14ac:dyDescent="0.35">
      <c r="A5" s="299" t="s">
        <v>0</v>
      </c>
      <c r="B5" s="300" t="s">
        <v>1</v>
      </c>
      <c r="C5" s="301" t="s">
        <v>16</v>
      </c>
      <c r="D5" s="300" t="s">
        <v>2</v>
      </c>
      <c r="E5" s="302" t="s">
        <v>14</v>
      </c>
      <c r="F5" s="302" t="s">
        <v>15</v>
      </c>
    </row>
    <row r="6" spans="1:6" ht="30" customHeight="1" x14ac:dyDescent="0.35">
      <c r="A6" s="289" t="s">
        <v>12</v>
      </c>
      <c r="B6" s="290" t="s">
        <v>10</v>
      </c>
      <c r="C6" s="291"/>
      <c r="D6" s="291"/>
      <c r="E6" s="291"/>
      <c r="F6" s="291"/>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4" t="s">
        <v>19</v>
      </c>
      <c r="B9" s="11" t="s">
        <v>108</v>
      </c>
      <c r="C9" s="13" t="s">
        <v>4</v>
      </c>
      <c r="D9" s="12">
        <v>8.5500000000000007</v>
      </c>
      <c r="E9" s="53"/>
      <c r="F9" s="20">
        <f t="shared" ref="F9:F15" si="0">D9*E9</f>
        <v>0</v>
      </c>
    </row>
    <row r="10" spans="1:6" ht="32.15" customHeight="1" x14ac:dyDescent="0.35">
      <c r="A10" s="34" t="s">
        <v>20</v>
      </c>
      <c r="B10" s="11" t="s">
        <v>132</v>
      </c>
      <c r="C10" s="13" t="s">
        <v>4</v>
      </c>
      <c r="D10" s="12">
        <v>34.200000000000003</v>
      </c>
      <c r="E10" s="53"/>
      <c r="F10" s="20">
        <f t="shared" si="0"/>
        <v>0</v>
      </c>
    </row>
    <row r="11" spans="1:6" ht="32.15" customHeight="1" x14ac:dyDescent="0.35">
      <c r="A11" s="34" t="s">
        <v>21</v>
      </c>
      <c r="B11" s="2" t="s">
        <v>113</v>
      </c>
      <c r="C11" s="13" t="s">
        <v>4</v>
      </c>
      <c r="D11" s="12">
        <v>146.6</v>
      </c>
      <c r="E11" s="53"/>
      <c r="F11" s="20">
        <f t="shared" si="0"/>
        <v>0</v>
      </c>
    </row>
    <row r="12" spans="1:6" ht="32.15" customHeight="1" x14ac:dyDescent="0.35">
      <c r="A12" s="34" t="s">
        <v>22</v>
      </c>
      <c r="B12" s="11" t="s">
        <v>131</v>
      </c>
      <c r="C12" s="13" t="s">
        <v>4</v>
      </c>
      <c r="D12" s="12">
        <v>9.6</v>
      </c>
      <c r="E12" s="53"/>
      <c r="F12" s="20">
        <f t="shared" si="0"/>
        <v>0</v>
      </c>
    </row>
    <row r="13" spans="1:6" ht="32.15" customHeight="1" x14ac:dyDescent="0.35">
      <c r="A13" s="34" t="s">
        <v>23</v>
      </c>
      <c r="B13" s="11" t="s">
        <v>130</v>
      </c>
      <c r="C13" s="13" t="s">
        <v>4</v>
      </c>
      <c r="D13" s="12">
        <v>32.82</v>
      </c>
      <c r="E13" s="53"/>
      <c r="F13" s="20">
        <f t="shared" si="0"/>
        <v>0</v>
      </c>
    </row>
    <row r="14" spans="1:6" ht="32.15" customHeight="1" x14ac:dyDescent="0.35">
      <c r="A14" s="34" t="s">
        <v>24</v>
      </c>
      <c r="B14" s="16" t="s">
        <v>129</v>
      </c>
      <c r="C14" s="14" t="s">
        <v>4</v>
      </c>
      <c r="D14" s="12">
        <v>9.6999999999999993</v>
      </c>
      <c r="E14" s="53"/>
      <c r="F14" s="20">
        <f t="shared" si="0"/>
        <v>0</v>
      </c>
    </row>
    <row r="15" spans="1:6" ht="18" customHeight="1" x14ac:dyDescent="0.35">
      <c r="A15" s="34" t="s">
        <v>25</v>
      </c>
      <c r="B15" s="21" t="s">
        <v>28</v>
      </c>
      <c r="C15" s="22" t="s">
        <v>3</v>
      </c>
      <c r="D15" s="24">
        <v>1</v>
      </c>
      <c r="E15" s="54"/>
      <c r="F15" s="45">
        <f t="shared" si="0"/>
        <v>0</v>
      </c>
    </row>
    <row r="16" spans="1:6" s="5" customFormat="1" ht="30" customHeight="1" x14ac:dyDescent="0.35">
      <c r="A16" s="466" t="s">
        <v>29</v>
      </c>
      <c r="B16" s="466"/>
      <c r="C16" s="466"/>
      <c r="D16" s="466"/>
      <c r="E16" s="466"/>
      <c r="F16" s="292">
        <f>SUM(F9:F15)</f>
        <v>0</v>
      </c>
    </row>
    <row r="17" spans="1:6" s="5" customFormat="1" ht="15" customHeight="1" x14ac:dyDescent="0.35">
      <c r="A17" s="10"/>
      <c r="B17" s="25"/>
      <c r="C17" s="10"/>
      <c r="D17" s="10"/>
      <c r="E17" s="10"/>
      <c r="F17" s="51"/>
    </row>
    <row r="18" spans="1:6" ht="30" customHeight="1" x14ac:dyDescent="0.35">
      <c r="A18" s="289" t="s">
        <v>30</v>
      </c>
      <c r="B18" s="290" t="s">
        <v>107</v>
      </c>
      <c r="C18" s="291"/>
      <c r="D18" s="291"/>
      <c r="E18" s="291"/>
      <c r="F18" s="291"/>
    </row>
    <row r="19" spans="1:6" ht="18" customHeight="1" x14ac:dyDescent="0.35">
      <c r="A19" s="33" t="s">
        <v>31</v>
      </c>
      <c r="B19" s="17" t="s">
        <v>117</v>
      </c>
      <c r="C19" s="12" t="s">
        <v>4</v>
      </c>
      <c r="D19" s="12">
        <v>97.19</v>
      </c>
      <c r="E19" s="53"/>
      <c r="F19" s="20">
        <f t="shared" ref="F19:F26" si="1">D19*E19</f>
        <v>0</v>
      </c>
    </row>
    <row r="20" spans="1:6" ht="32.15" customHeight="1" x14ac:dyDescent="0.35">
      <c r="A20" s="33" t="s">
        <v>32</v>
      </c>
      <c r="B20" s="18" t="s">
        <v>183</v>
      </c>
      <c r="C20" s="13" t="s">
        <v>4</v>
      </c>
      <c r="D20" s="12">
        <v>1.36</v>
      </c>
      <c r="E20" s="53"/>
      <c r="F20" s="20">
        <f t="shared" si="1"/>
        <v>0</v>
      </c>
    </row>
    <row r="21" spans="1:6" ht="32.15" customHeight="1" x14ac:dyDescent="0.35">
      <c r="A21" s="33" t="s">
        <v>33</v>
      </c>
      <c r="B21" s="18" t="s">
        <v>144</v>
      </c>
      <c r="C21" s="13" t="s">
        <v>4</v>
      </c>
      <c r="D21" s="12">
        <v>3.96</v>
      </c>
      <c r="E21" s="53"/>
      <c r="F21" s="20">
        <f t="shared" si="1"/>
        <v>0</v>
      </c>
    </row>
    <row r="22" spans="1:6" ht="32.15" customHeight="1" x14ac:dyDescent="0.35">
      <c r="A22" s="33" t="s">
        <v>34</v>
      </c>
      <c r="B22" s="18" t="s">
        <v>184</v>
      </c>
      <c r="C22" s="13" t="s">
        <v>4</v>
      </c>
      <c r="D22" s="12">
        <v>9.6</v>
      </c>
      <c r="E22" s="53"/>
      <c r="F22" s="20">
        <f t="shared" si="1"/>
        <v>0</v>
      </c>
    </row>
    <row r="23" spans="1:6" ht="32.15" customHeight="1" x14ac:dyDescent="0.35">
      <c r="A23" s="33" t="s">
        <v>35</v>
      </c>
      <c r="B23" s="18" t="s">
        <v>149</v>
      </c>
      <c r="C23" s="13" t="s">
        <v>4</v>
      </c>
      <c r="D23" s="13">
        <v>6.5</v>
      </c>
      <c r="E23" s="53"/>
      <c r="F23" s="20">
        <f t="shared" si="1"/>
        <v>0</v>
      </c>
    </row>
    <row r="24" spans="1:6" ht="32.15" customHeight="1" x14ac:dyDescent="0.35">
      <c r="A24" s="33" t="s">
        <v>36</v>
      </c>
      <c r="B24" s="7" t="s">
        <v>169</v>
      </c>
      <c r="C24" s="13" t="s">
        <v>4</v>
      </c>
      <c r="D24" s="12">
        <v>12.22</v>
      </c>
      <c r="E24" s="53"/>
      <c r="F24" s="20">
        <f t="shared" si="1"/>
        <v>0</v>
      </c>
    </row>
    <row r="25" spans="1:6" ht="32.15" customHeight="1" x14ac:dyDescent="0.35">
      <c r="A25" s="33" t="s">
        <v>37</v>
      </c>
      <c r="B25" s="18" t="s">
        <v>259</v>
      </c>
      <c r="C25" s="13" t="s">
        <v>4</v>
      </c>
      <c r="D25" s="13">
        <v>3.48</v>
      </c>
      <c r="E25" s="53"/>
      <c r="F25" s="20">
        <f t="shared" si="1"/>
        <v>0</v>
      </c>
    </row>
    <row r="26" spans="1:6" ht="32.15" customHeight="1" x14ac:dyDescent="0.35">
      <c r="A26" s="33" t="s">
        <v>258</v>
      </c>
      <c r="B26" s="18" t="s">
        <v>145</v>
      </c>
      <c r="C26" s="14" t="s">
        <v>7</v>
      </c>
      <c r="D26" s="24">
        <v>9.6999999999999993</v>
      </c>
      <c r="E26" s="54"/>
      <c r="F26" s="20">
        <f t="shared" si="1"/>
        <v>0</v>
      </c>
    </row>
    <row r="27" spans="1:6" s="5" customFormat="1" ht="30" customHeight="1" x14ac:dyDescent="0.35">
      <c r="A27" s="466" t="s">
        <v>106</v>
      </c>
      <c r="B27" s="466"/>
      <c r="C27" s="466"/>
      <c r="D27" s="466"/>
      <c r="E27" s="466"/>
      <c r="F27" s="294">
        <f>SUM(F19:F26)</f>
        <v>0</v>
      </c>
    </row>
    <row r="28" spans="1:6" s="5" customFormat="1" ht="15" customHeight="1" x14ac:dyDescent="0.35">
      <c r="A28" s="36"/>
      <c r="B28" s="1"/>
      <c r="C28" s="15"/>
      <c r="D28" s="15"/>
      <c r="E28" s="46"/>
      <c r="F28" s="46"/>
    </row>
    <row r="29" spans="1:6" ht="30" customHeight="1" x14ac:dyDescent="0.35">
      <c r="A29" s="289" t="s">
        <v>39</v>
      </c>
      <c r="B29" s="290" t="s">
        <v>105</v>
      </c>
      <c r="C29" s="291"/>
      <c r="D29" s="291"/>
      <c r="E29" s="291"/>
      <c r="F29" s="291"/>
    </row>
    <row r="30" spans="1:6" ht="18" customHeight="1" x14ac:dyDescent="0.35">
      <c r="A30" s="33" t="s">
        <v>40</v>
      </c>
      <c r="B30" s="3" t="s">
        <v>118</v>
      </c>
      <c r="C30" s="12" t="s">
        <v>6</v>
      </c>
      <c r="D30" s="12">
        <v>372.45</v>
      </c>
      <c r="E30" s="53"/>
      <c r="F30" s="20">
        <f t="shared" ref="F30:F36" si="2">D30*E30</f>
        <v>0</v>
      </c>
    </row>
    <row r="31" spans="1:6" ht="18" customHeight="1" x14ac:dyDescent="0.35">
      <c r="A31" s="34" t="s">
        <v>41</v>
      </c>
      <c r="B31" s="8" t="s">
        <v>119</v>
      </c>
      <c r="C31" s="13" t="s">
        <v>6</v>
      </c>
      <c r="D31" s="12">
        <v>2244</v>
      </c>
      <c r="E31" s="53"/>
      <c r="F31" s="20">
        <f t="shared" si="2"/>
        <v>0</v>
      </c>
    </row>
    <row r="32" spans="1:6" ht="18" customHeight="1" x14ac:dyDescent="0.35">
      <c r="A32" s="34" t="s">
        <v>42</v>
      </c>
      <c r="B32" s="7" t="s">
        <v>109</v>
      </c>
      <c r="C32" s="13" t="s">
        <v>7</v>
      </c>
      <c r="D32" s="12">
        <v>433.6</v>
      </c>
      <c r="E32" s="53"/>
      <c r="F32" s="20">
        <f t="shared" si="2"/>
        <v>0</v>
      </c>
    </row>
    <row r="33" spans="1:6" ht="18" customHeight="1" x14ac:dyDescent="0.35">
      <c r="A33" s="34" t="s">
        <v>43</v>
      </c>
      <c r="B33" s="7" t="s">
        <v>172</v>
      </c>
      <c r="C33" s="13" t="s">
        <v>6</v>
      </c>
      <c r="D33" s="12">
        <v>150</v>
      </c>
      <c r="E33" s="53"/>
      <c r="F33" s="20">
        <f t="shared" si="2"/>
        <v>0</v>
      </c>
    </row>
    <row r="34" spans="1:6" ht="18" customHeight="1" x14ac:dyDescent="0.35">
      <c r="A34" s="34" t="s">
        <v>143</v>
      </c>
      <c r="B34" s="7" t="s">
        <v>142</v>
      </c>
      <c r="C34" s="13" t="s">
        <v>6</v>
      </c>
      <c r="D34" s="12">
        <v>79.2</v>
      </c>
      <c r="E34" s="53"/>
      <c r="F34" s="20">
        <f t="shared" si="2"/>
        <v>0</v>
      </c>
    </row>
    <row r="35" spans="1:6" ht="18" customHeight="1" x14ac:dyDescent="0.35">
      <c r="A35" s="34" t="s">
        <v>152</v>
      </c>
      <c r="B35" s="2" t="s">
        <v>120</v>
      </c>
      <c r="C35" s="13" t="s">
        <v>6</v>
      </c>
      <c r="D35" s="12">
        <v>66</v>
      </c>
      <c r="E35" s="53"/>
      <c r="F35" s="20">
        <f t="shared" si="2"/>
        <v>0</v>
      </c>
    </row>
    <row r="36" spans="1:6" ht="32.15" customHeight="1" x14ac:dyDescent="0.35">
      <c r="A36" s="35" t="s">
        <v>153</v>
      </c>
      <c r="B36" s="18" t="s">
        <v>170</v>
      </c>
      <c r="C36" s="14" t="s">
        <v>7</v>
      </c>
      <c r="D36" s="24">
        <v>465.73</v>
      </c>
      <c r="E36" s="54"/>
      <c r="F36" s="45">
        <f t="shared" si="2"/>
        <v>0</v>
      </c>
    </row>
    <row r="37" spans="1:6" ht="30" customHeight="1" x14ac:dyDescent="0.35">
      <c r="A37" s="466" t="s">
        <v>104</v>
      </c>
      <c r="B37" s="466"/>
      <c r="C37" s="466"/>
      <c r="D37" s="466"/>
      <c r="E37" s="466"/>
      <c r="F37" s="294">
        <f>SUM(F30:F36)</f>
        <v>0</v>
      </c>
    </row>
    <row r="38" spans="1:6" ht="15" customHeight="1" x14ac:dyDescent="0.35">
      <c r="A38" s="36"/>
      <c r="E38" s="46"/>
      <c r="F38" s="46"/>
    </row>
    <row r="39" spans="1:6" ht="30" customHeight="1" x14ac:dyDescent="0.35">
      <c r="A39" s="289" t="s">
        <v>44</v>
      </c>
      <c r="B39" s="290" t="s">
        <v>103</v>
      </c>
      <c r="C39" s="291"/>
      <c r="D39" s="291"/>
      <c r="E39" s="291"/>
      <c r="F39" s="291"/>
    </row>
    <row r="40" spans="1:6" ht="32.5" customHeight="1" x14ac:dyDescent="0.35">
      <c r="A40" s="39" t="s">
        <v>45</v>
      </c>
      <c r="B40" s="11" t="s">
        <v>121</v>
      </c>
      <c r="C40" s="13" t="s">
        <v>7</v>
      </c>
      <c r="D40" s="13">
        <v>17.55</v>
      </c>
      <c r="E40" s="55"/>
      <c r="F40" s="48">
        <f>D40*E40</f>
        <v>0</v>
      </c>
    </row>
    <row r="41" spans="1:6" ht="18" customHeight="1" x14ac:dyDescent="0.35">
      <c r="A41" s="39" t="s">
        <v>46</v>
      </c>
      <c r="B41" s="6" t="s">
        <v>122</v>
      </c>
      <c r="C41" s="14" t="s">
        <v>7</v>
      </c>
      <c r="D41" s="13">
        <v>33.22</v>
      </c>
      <c r="E41" s="55"/>
      <c r="F41" s="45">
        <f>D41*E41</f>
        <v>0</v>
      </c>
    </row>
    <row r="42" spans="1:6" s="5" customFormat="1" ht="30" customHeight="1" x14ac:dyDescent="0.35">
      <c r="A42" s="466" t="s">
        <v>102</v>
      </c>
      <c r="B42" s="466"/>
      <c r="C42" s="466"/>
      <c r="D42" s="466"/>
      <c r="E42" s="466"/>
      <c r="F42" s="294">
        <f>SUM(F40:F41)</f>
        <v>0</v>
      </c>
    </row>
    <row r="43" spans="1:6" ht="15" customHeight="1" x14ac:dyDescent="0.35">
      <c r="A43" s="36"/>
      <c r="E43" s="46"/>
      <c r="F43" s="46"/>
    </row>
    <row r="44" spans="1:6" ht="30" customHeight="1" x14ac:dyDescent="0.35">
      <c r="A44" s="289" t="s">
        <v>47</v>
      </c>
      <c r="B44" s="290" t="s">
        <v>48</v>
      </c>
      <c r="C44" s="291"/>
      <c r="D44" s="291"/>
      <c r="E44" s="291"/>
      <c r="F44" s="291"/>
    </row>
    <row r="45" spans="1:6" ht="18" customHeight="1" x14ac:dyDescent="0.35">
      <c r="A45" s="38" t="s">
        <v>49</v>
      </c>
      <c r="B45" s="4" t="s">
        <v>266</v>
      </c>
      <c r="C45" s="12" t="s">
        <v>38</v>
      </c>
      <c r="D45" s="12">
        <v>1</v>
      </c>
      <c r="E45" s="53"/>
      <c r="F45" s="20">
        <f>D45*E45</f>
        <v>0</v>
      </c>
    </row>
    <row r="46" spans="1:6" ht="18" customHeight="1" x14ac:dyDescent="0.35">
      <c r="A46" s="38" t="s">
        <v>50</v>
      </c>
      <c r="B46" s="4" t="s">
        <v>262</v>
      </c>
      <c r="C46" s="12" t="s">
        <v>38</v>
      </c>
      <c r="D46" s="12">
        <v>1</v>
      </c>
      <c r="E46" s="53"/>
      <c r="F46" s="20">
        <f>D46*E46</f>
        <v>0</v>
      </c>
    </row>
    <row r="47" spans="1:6" ht="18" customHeight="1" x14ac:dyDescent="0.35">
      <c r="A47" s="38" t="s">
        <v>51</v>
      </c>
      <c r="B47" s="2" t="s">
        <v>123</v>
      </c>
      <c r="C47" s="13" t="s">
        <v>38</v>
      </c>
      <c r="D47" s="13">
        <v>3</v>
      </c>
      <c r="E47" s="55"/>
      <c r="F47" s="48">
        <f>D47*E47</f>
        <v>0</v>
      </c>
    </row>
    <row r="48" spans="1:6" ht="18" customHeight="1" x14ac:dyDescent="0.35">
      <c r="A48" s="38" t="s">
        <v>52</v>
      </c>
      <c r="B48" s="2" t="s">
        <v>125</v>
      </c>
      <c r="C48" s="13" t="s">
        <v>38</v>
      </c>
      <c r="D48" s="14">
        <v>17</v>
      </c>
      <c r="E48" s="56"/>
      <c r="F48" s="48">
        <f t="shared" ref="F48:F51" si="3">D48*E48</f>
        <v>0</v>
      </c>
    </row>
    <row r="49" spans="1:6" ht="18" customHeight="1" x14ac:dyDescent="0.35">
      <c r="A49" s="38" t="s">
        <v>53</v>
      </c>
      <c r="B49" s="2" t="s">
        <v>126</v>
      </c>
      <c r="C49" s="13" t="s">
        <v>38</v>
      </c>
      <c r="D49" s="14">
        <v>5</v>
      </c>
      <c r="E49" s="56"/>
      <c r="F49" s="48">
        <f t="shared" si="3"/>
        <v>0</v>
      </c>
    </row>
    <row r="50" spans="1:6" ht="18" customHeight="1" x14ac:dyDescent="0.35">
      <c r="A50" s="38" t="s">
        <v>54</v>
      </c>
      <c r="B50" s="6" t="s">
        <v>604</v>
      </c>
      <c r="C50" s="13" t="s">
        <v>38</v>
      </c>
      <c r="D50" s="14">
        <v>17</v>
      </c>
      <c r="E50" s="56"/>
      <c r="F50" s="49">
        <f t="shared" si="3"/>
        <v>0</v>
      </c>
    </row>
    <row r="51" spans="1:6" ht="18" customHeight="1" x14ac:dyDescent="0.35">
      <c r="A51" s="38" t="s">
        <v>55</v>
      </c>
      <c r="B51" s="6" t="s">
        <v>605</v>
      </c>
      <c r="C51" s="13" t="s">
        <v>38</v>
      </c>
      <c r="D51" s="14">
        <v>6</v>
      </c>
      <c r="E51" s="56"/>
      <c r="F51" s="49">
        <f t="shared" si="3"/>
        <v>0</v>
      </c>
    </row>
    <row r="52" spans="1:6" ht="30" customHeight="1" x14ac:dyDescent="0.35">
      <c r="A52" s="466" t="s">
        <v>56</v>
      </c>
      <c r="B52" s="466"/>
      <c r="C52" s="466"/>
      <c r="D52" s="466"/>
      <c r="E52" s="466"/>
      <c r="F52" s="294">
        <f>SUM(F45:F51)</f>
        <v>0</v>
      </c>
    </row>
    <row r="53" spans="1:6" ht="15" customHeight="1" x14ac:dyDescent="0.35"/>
    <row r="54" spans="1:6" ht="30" customHeight="1" x14ac:dyDescent="0.35">
      <c r="A54" s="289" t="s">
        <v>57</v>
      </c>
      <c r="B54" s="290" t="s">
        <v>101</v>
      </c>
      <c r="C54" s="291"/>
      <c r="D54" s="291"/>
      <c r="E54" s="291"/>
      <c r="F54" s="291"/>
    </row>
    <row r="55" spans="1:6" ht="32.15" customHeight="1" x14ac:dyDescent="0.35">
      <c r="A55" s="33" t="s">
        <v>58</v>
      </c>
      <c r="B55" s="19" t="s">
        <v>110</v>
      </c>
      <c r="C55" s="12" t="s">
        <v>7</v>
      </c>
      <c r="D55" s="12">
        <v>465.73</v>
      </c>
      <c r="E55" s="53"/>
      <c r="F55" s="20">
        <f>D55*E55</f>
        <v>0</v>
      </c>
    </row>
    <row r="56" spans="1:6" ht="18" customHeight="1" x14ac:dyDescent="0.35">
      <c r="A56" s="33" t="s">
        <v>59</v>
      </c>
      <c r="B56" s="6" t="s">
        <v>111</v>
      </c>
      <c r="C56" s="14" t="s">
        <v>7</v>
      </c>
      <c r="D56" s="14">
        <v>1295.8</v>
      </c>
      <c r="E56" s="53"/>
      <c r="F56" s="20">
        <f>D56*E56</f>
        <v>0</v>
      </c>
    </row>
    <row r="57" spans="1:6" ht="18" customHeight="1" x14ac:dyDescent="0.35">
      <c r="A57" s="33" t="s">
        <v>60</v>
      </c>
      <c r="B57" s="6" t="s">
        <v>66</v>
      </c>
      <c r="C57" s="14" t="s">
        <v>8</v>
      </c>
      <c r="D57" s="14">
        <v>1</v>
      </c>
      <c r="E57" s="54"/>
      <c r="F57" s="45">
        <f>D57*E57</f>
        <v>0</v>
      </c>
    </row>
    <row r="58" spans="1:6" s="5" customFormat="1" ht="30" customHeight="1" x14ac:dyDescent="0.35">
      <c r="A58" s="466" t="s">
        <v>100</v>
      </c>
      <c r="B58" s="466"/>
      <c r="C58" s="466"/>
      <c r="D58" s="466"/>
      <c r="E58" s="466"/>
      <c r="F58" s="294">
        <f>SUM(F55:F57)</f>
        <v>0</v>
      </c>
    </row>
    <row r="59" spans="1:6" s="5" customFormat="1" ht="15" customHeight="1" x14ac:dyDescent="0.35">
      <c r="A59" s="36"/>
      <c r="B59" s="1"/>
      <c r="C59" s="15"/>
      <c r="D59" s="15"/>
      <c r="E59" s="46"/>
      <c r="F59" s="46"/>
    </row>
    <row r="60" spans="1:6" s="5" customFormat="1" ht="30" customHeight="1" x14ac:dyDescent="0.35">
      <c r="A60" s="289" t="s">
        <v>61</v>
      </c>
      <c r="B60" s="290" t="s">
        <v>99</v>
      </c>
      <c r="C60" s="291"/>
      <c r="D60" s="291"/>
      <c r="E60" s="291"/>
      <c r="F60" s="291"/>
    </row>
    <row r="61" spans="1:6" s="5" customFormat="1" ht="20" customHeight="1" x14ac:dyDescent="0.35">
      <c r="A61" s="289" t="s">
        <v>62</v>
      </c>
      <c r="B61" s="290" t="s">
        <v>269</v>
      </c>
      <c r="C61" s="291"/>
      <c r="D61" s="291"/>
      <c r="E61" s="293"/>
      <c r="F61" s="293"/>
    </row>
    <row r="62" spans="1:6" s="5" customFormat="1" ht="106" customHeight="1" x14ac:dyDescent="0.35">
      <c r="A62" s="39" t="s">
        <v>270</v>
      </c>
      <c r="B62" s="11" t="s">
        <v>271</v>
      </c>
      <c r="C62" s="13" t="s">
        <v>8</v>
      </c>
      <c r="D62" s="13">
        <v>1</v>
      </c>
      <c r="E62" s="109"/>
      <c r="F62" s="84">
        <f t="shared" ref="F62" si="4">D62*E62</f>
        <v>0</v>
      </c>
    </row>
    <row r="63" spans="1:6" s="5" customFormat="1" ht="20" customHeight="1" x14ac:dyDescent="0.35">
      <c r="A63" s="478" t="s">
        <v>272</v>
      </c>
      <c r="B63" s="478"/>
      <c r="C63" s="478"/>
      <c r="D63" s="478"/>
      <c r="E63" s="478"/>
      <c r="F63" s="295">
        <f>SUM(F62)</f>
        <v>0</v>
      </c>
    </row>
    <row r="64" spans="1:6" s="5" customFormat="1" ht="20" customHeight="1" x14ac:dyDescent="0.35">
      <c r="A64" s="289" t="s">
        <v>63</v>
      </c>
      <c r="B64" s="290" t="s">
        <v>273</v>
      </c>
      <c r="C64" s="291"/>
      <c r="D64" s="291"/>
      <c r="E64" s="293"/>
      <c r="F64" s="293"/>
    </row>
    <row r="65" spans="1:6" s="5" customFormat="1" ht="95" customHeight="1" x14ac:dyDescent="0.35">
      <c r="A65" s="39" t="s">
        <v>274</v>
      </c>
      <c r="B65" s="82" t="s">
        <v>791</v>
      </c>
      <c r="C65" s="85" t="s">
        <v>6</v>
      </c>
      <c r="D65" s="419">
        <v>50</v>
      </c>
      <c r="E65" s="359"/>
      <c r="F65" s="360">
        <f>D65*E65</f>
        <v>0</v>
      </c>
    </row>
    <row r="66" spans="1:6" s="5" customFormat="1" ht="94.5" customHeight="1" x14ac:dyDescent="0.35">
      <c r="A66" s="39" t="s">
        <v>275</v>
      </c>
      <c r="B66" s="82" t="s">
        <v>790</v>
      </c>
      <c r="C66" s="85" t="s">
        <v>6</v>
      </c>
      <c r="D66" s="419">
        <v>30</v>
      </c>
      <c r="E66" s="359"/>
      <c r="F66" s="360">
        <f>D66*E66</f>
        <v>0</v>
      </c>
    </row>
    <row r="67" spans="1:6" s="5" customFormat="1" ht="98.5" customHeight="1" x14ac:dyDescent="0.35">
      <c r="A67" s="39" t="s">
        <v>276</v>
      </c>
      <c r="B67" s="82" t="s">
        <v>792</v>
      </c>
      <c r="C67" s="85" t="s">
        <v>6</v>
      </c>
      <c r="D67" s="419">
        <v>30</v>
      </c>
      <c r="E67" s="359"/>
      <c r="F67" s="360">
        <f>D67*E67</f>
        <v>0</v>
      </c>
    </row>
    <row r="68" spans="1:6" s="5" customFormat="1" ht="20" customHeight="1" x14ac:dyDescent="0.35">
      <c r="A68" s="479" t="s">
        <v>272</v>
      </c>
      <c r="B68" s="479"/>
      <c r="C68" s="479"/>
      <c r="D68" s="479"/>
      <c r="E68" s="479"/>
      <c r="F68" s="295">
        <f>SUM(F65:F67)</f>
        <v>0</v>
      </c>
    </row>
    <row r="69" spans="1:6" s="5" customFormat="1" ht="20" customHeight="1" x14ac:dyDescent="0.35">
      <c r="A69" s="289" t="s">
        <v>64</v>
      </c>
      <c r="B69" s="290" t="s">
        <v>278</v>
      </c>
      <c r="C69" s="291"/>
      <c r="D69" s="291"/>
      <c r="E69" s="293"/>
      <c r="F69" s="293"/>
    </row>
    <row r="70" spans="1:6" s="5" customFormat="1" ht="51" customHeight="1" x14ac:dyDescent="0.35">
      <c r="A70" s="39" t="s">
        <v>279</v>
      </c>
      <c r="B70" s="82" t="s">
        <v>813</v>
      </c>
      <c r="C70" s="85" t="s">
        <v>216</v>
      </c>
      <c r="D70" s="419">
        <v>5</v>
      </c>
      <c r="E70" s="359"/>
      <c r="F70" s="360">
        <f>D70*E70</f>
        <v>0</v>
      </c>
    </row>
    <row r="71" spans="1:6" s="5" customFormat="1" ht="81.5" customHeight="1" x14ac:dyDescent="0.35">
      <c r="A71" s="39" t="s">
        <v>280</v>
      </c>
      <c r="B71" s="82" t="s">
        <v>840</v>
      </c>
      <c r="C71" s="85" t="s">
        <v>216</v>
      </c>
      <c r="D71" s="419">
        <v>6</v>
      </c>
      <c r="E71" s="359"/>
      <c r="F71" s="360">
        <f>D71*E71</f>
        <v>0</v>
      </c>
    </row>
    <row r="72" spans="1:6" s="5" customFormat="1" ht="61.5" customHeight="1" x14ac:dyDescent="0.35">
      <c r="A72" s="39" t="s">
        <v>281</v>
      </c>
      <c r="B72" s="82" t="s">
        <v>793</v>
      </c>
      <c r="C72" s="85" t="s">
        <v>216</v>
      </c>
      <c r="D72" s="419">
        <v>2</v>
      </c>
      <c r="E72" s="359"/>
      <c r="F72" s="360">
        <f>D72*E72</f>
        <v>0</v>
      </c>
    </row>
    <row r="73" spans="1:6" s="5" customFormat="1" ht="64.5" customHeight="1" x14ac:dyDescent="0.35">
      <c r="A73" s="39" t="s">
        <v>282</v>
      </c>
      <c r="B73" s="82" t="s">
        <v>283</v>
      </c>
      <c r="C73" s="85" t="s">
        <v>216</v>
      </c>
      <c r="D73" s="419">
        <v>1</v>
      </c>
      <c r="E73" s="359"/>
      <c r="F73" s="360">
        <f t="shared" ref="F73:F80" si="5">D73*E73</f>
        <v>0</v>
      </c>
    </row>
    <row r="74" spans="1:6" s="5" customFormat="1" ht="41" customHeight="1" x14ac:dyDescent="0.35">
      <c r="A74" s="39" t="s">
        <v>284</v>
      </c>
      <c r="B74" s="82" t="s">
        <v>795</v>
      </c>
      <c r="C74" s="85" t="s">
        <v>216</v>
      </c>
      <c r="D74" s="419">
        <v>4</v>
      </c>
      <c r="E74" s="359"/>
      <c r="F74" s="360">
        <f t="shared" si="5"/>
        <v>0</v>
      </c>
    </row>
    <row r="75" spans="1:6" s="5" customFormat="1" ht="36" customHeight="1" x14ac:dyDescent="0.35">
      <c r="A75" s="39" t="s">
        <v>285</v>
      </c>
      <c r="B75" s="82" t="s">
        <v>286</v>
      </c>
      <c r="C75" s="85" t="s">
        <v>216</v>
      </c>
      <c r="D75" s="419">
        <v>6</v>
      </c>
      <c r="E75" s="359"/>
      <c r="F75" s="360">
        <f t="shared" si="5"/>
        <v>0</v>
      </c>
    </row>
    <row r="76" spans="1:6" s="5" customFormat="1" ht="36.5" customHeight="1" x14ac:dyDescent="0.35">
      <c r="A76" s="39" t="s">
        <v>287</v>
      </c>
      <c r="B76" s="82" t="s">
        <v>796</v>
      </c>
      <c r="C76" s="85" t="s">
        <v>216</v>
      </c>
      <c r="D76" s="419">
        <v>6</v>
      </c>
      <c r="E76" s="359"/>
      <c r="F76" s="360">
        <f t="shared" si="5"/>
        <v>0</v>
      </c>
    </row>
    <row r="77" spans="1:6" s="5" customFormat="1" ht="40" customHeight="1" x14ac:dyDescent="0.35">
      <c r="A77" s="39" t="s">
        <v>288</v>
      </c>
      <c r="B77" s="82" t="s">
        <v>289</v>
      </c>
      <c r="C77" s="85" t="s">
        <v>216</v>
      </c>
      <c r="D77" s="419">
        <v>0</v>
      </c>
      <c r="E77" s="359"/>
      <c r="F77" s="360">
        <f t="shared" si="5"/>
        <v>0</v>
      </c>
    </row>
    <row r="78" spans="1:6" s="5" customFormat="1" ht="37.5" customHeight="1" x14ac:dyDescent="0.35">
      <c r="A78" s="39" t="s">
        <v>290</v>
      </c>
      <c r="B78" s="82" t="s">
        <v>291</v>
      </c>
      <c r="C78" s="85" t="s">
        <v>216</v>
      </c>
      <c r="D78" s="419">
        <v>4</v>
      </c>
      <c r="E78" s="359"/>
      <c r="F78" s="360">
        <f t="shared" si="5"/>
        <v>0</v>
      </c>
    </row>
    <row r="79" spans="1:6" s="5" customFormat="1" ht="20" customHeight="1" x14ac:dyDescent="0.35">
      <c r="A79" s="39" t="s">
        <v>292</v>
      </c>
      <c r="B79" s="82" t="s">
        <v>293</v>
      </c>
      <c r="C79" s="85" t="s">
        <v>216</v>
      </c>
      <c r="D79" s="419">
        <v>5</v>
      </c>
      <c r="E79" s="359"/>
      <c r="F79" s="360">
        <f t="shared" si="5"/>
        <v>0</v>
      </c>
    </row>
    <row r="80" spans="1:6" s="5" customFormat="1" ht="33.5" customHeight="1" x14ac:dyDescent="0.35">
      <c r="A80" s="39" t="s">
        <v>294</v>
      </c>
      <c r="B80" s="82" t="s">
        <v>295</v>
      </c>
      <c r="C80" s="85" t="s">
        <v>216</v>
      </c>
      <c r="D80" s="419">
        <v>7</v>
      </c>
      <c r="E80" s="359"/>
      <c r="F80" s="360">
        <f t="shared" si="5"/>
        <v>0</v>
      </c>
    </row>
    <row r="81" spans="1:6" s="5" customFormat="1" ht="32" customHeight="1" x14ac:dyDescent="0.35">
      <c r="A81" s="39" t="s">
        <v>296</v>
      </c>
      <c r="B81" s="82" t="s">
        <v>297</v>
      </c>
      <c r="C81" s="85" t="s">
        <v>216</v>
      </c>
      <c r="D81" s="419">
        <v>5</v>
      </c>
      <c r="E81" s="359"/>
      <c r="F81" s="360">
        <f>D81*E81</f>
        <v>0</v>
      </c>
    </row>
    <row r="82" spans="1:6" s="5" customFormat="1" ht="20" customHeight="1" x14ac:dyDescent="0.35">
      <c r="A82" s="478" t="s">
        <v>298</v>
      </c>
      <c r="B82" s="478"/>
      <c r="C82" s="478"/>
      <c r="D82" s="478"/>
      <c r="E82" s="478"/>
      <c r="F82" s="295">
        <f>SUM(F70:F81)</f>
        <v>0</v>
      </c>
    </row>
    <row r="83" spans="1:6" s="5" customFormat="1" ht="20" customHeight="1" x14ac:dyDescent="0.35">
      <c r="A83" s="289" t="s">
        <v>65</v>
      </c>
      <c r="B83" s="290" t="s">
        <v>299</v>
      </c>
      <c r="C83" s="291"/>
      <c r="D83" s="291"/>
      <c r="E83" s="293"/>
      <c r="F83" s="293"/>
    </row>
    <row r="84" spans="1:6" s="5" customFormat="1" ht="75.5" customHeight="1" x14ac:dyDescent="0.35">
      <c r="A84" s="39" t="s">
        <v>300</v>
      </c>
      <c r="B84" s="82" t="s">
        <v>301</v>
      </c>
      <c r="C84" s="85" t="s">
        <v>216</v>
      </c>
      <c r="D84" s="419">
        <v>1</v>
      </c>
      <c r="E84" s="359"/>
      <c r="F84" s="360">
        <f t="shared" ref="F84:F86" si="6">D84*E84</f>
        <v>0</v>
      </c>
    </row>
    <row r="85" spans="1:6" s="5" customFormat="1" ht="78.5" customHeight="1" x14ac:dyDescent="0.35">
      <c r="A85" s="39" t="s">
        <v>302</v>
      </c>
      <c r="B85" s="82" t="s">
        <v>303</v>
      </c>
      <c r="C85" s="85" t="s">
        <v>216</v>
      </c>
      <c r="D85" s="419">
        <v>1</v>
      </c>
      <c r="E85" s="359"/>
      <c r="F85" s="360">
        <f t="shared" si="6"/>
        <v>0</v>
      </c>
    </row>
    <row r="86" spans="1:6" s="5" customFormat="1" ht="56" customHeight="1" x14ac:dyDescent="0.35">
      <c r="A86" s="39" t="s">
        <v>304</v>
      </c>
      <c r="B86" s="82" t="s">
        <v>309</v>
      </c>
      <c r="C86" s="85" t="s">
        <v>6</v>
      </c>
      <c r="D86" s="419">
        <v>60</v>
      </c>
      <c r="E86" s="359"/>
      <c r="F86" s="360">
        <f t="shared" si="6"/>
        <v>0</v>
      </c>
    </row>
    <row r="87" spans="1:6" s="5" customFormat="1" ht="20" customHeight="1" x14ac:dyDescent="0.35">
      <c r="A87" s="478" t="s">
        <v>310</v>
      </c>
      <c r="B87" s="478"/>
      <c r="C87" s="478"/>
      <c r="D87" s="478"/>
      <c r="E87" s="478"/>
      <c r="F87" s="295">
        <f>SUM(F84:F86)</f>
        <v>0</v>
      </c>
    </row>
    <row r="88" spans="1:6" s="5" customFormat="1" ht="30" customHeight="1" x14ac:dyDescent="0.35">
      <c r="A88" s="466" t="s">
        <v>89</v>
      </c>
      <c r="B88" s="466"/>
      <c r="C88" s="466"/>
      <c r="D88" s="466"/>
      <c r="E88" s="466"/>
      <c r="F88" s="294">
        <f>F63+F68+F82+F87</f>
        <v>0</v>
      </c>
    </row>
    <row r="89" spans="1:6" s="5" customFormat="1" ht="15" customHeight="1" x14ac:dyDescent="0.35">
      <c r="A89" s="463"/>
      <c r="B89" s="464"/>
      <c r="C89" s="464"/>
      <c r="D89" s="464"/>
      <c r="E89" s="464"/>
      <c r="F89" s="465"/>
    </row>
    <row r="90" spans="1:6" ht="30" customHeight="1" x14ac:dyDescent="0.35">
      <c r="A90" s="289" t="s">
        <v>67</v>
      </c>
      <c r="B90" s="290" t="s">
        <v>176</v>
      </c>
      <c r="C90" s="291"/>
      <c r="D90" s="291"/>
      <c r="E90" s="291"/>
      <c r="F90" s="291"/>
    </row>
    <row r="91" spans="1:6" ht="25.5" customHeight="1" x14ac:dyDescent="0.35">
      <c r="A91" s="43" t="s">
        <v>62</v>
      </c>
      <c r="B91" s="81" t="s">
        <v>232</v>
      </c>
      <c r="C91" s="77" t="s">
        <v>209</v>
      </c>
      <c r="D91" s="29">
        <v>60</v>
      </c>
      <c r="E91" s="106"/>
      <c r="F91" s="65">
        <f t="shared" ref="F91:F115" si="7">D91*E91</f>
        <v>0</v>
      </c>
    </row>
    <row r="92" spans="1:6" ht="18" customHeight="1" x14ac:dyDescent="0.35">
      <c r="A92" s="43" t="s">
        <v>63</v>
      </c>
      <c r="B92" s="78" t="s">
        <v>210</v>
      </c>
      <c r="C92" s="77" t="s">
        <v>211</v>
      </c>
      <c r="D92" s="29">
        <v>8</v>
      </c>
      <c r="E92" s="106"/>
      <c r="F92" s="65">
        <f t="shared" si="7"/>
        <v>0</v>
      </c>
    </row>
    <row r="93" spans="1:6" ht="18" customHeight="1" x14ac:dyDescent="0.35">
      <c r="A93" s="43" t="s">
        <v>64</v>
      </c>
      <c r="B93" s="79" t="s">
        <v>212</v>
      </c>
      <c r="C93" s="80" t="s">
        <v>211</v>
      </c>
      <c r="D93" s="32">
        <v>8</v>
      </c>
      <c r="E93" s="107"/>
      <c r="F93" s="65">
        <f t="shared" si="7"/>
        <v>0</v>
      </c>
    </row>
    <row r="94" spans="1:6" ht="18" customHeight="1" x14ac:dyDescent="0.35">
      <c r="A94" s="43" t="s">
        <v>65</v>
      </c>
      <c r="B94" s="79" t="s">
        <v>213</v>
      </c>
      <c r="C94" s="80" t="s">
        <v>214</v>
      </c>
      <c r="D94" s="32">
        <v>30</v>
      </c>
      <c r="E94" s="107"/>
      <c r="F94" s="65">
        <f t="shared" si="7"/>
        <v>0</v>
      </c>
    </row>
    <row r="95" spans="1:6" ht="18" customHeight="1" x14ac:dyDescent="0.35">
      <c r="A95" s="43" t="s">
        <v>90</v>
      </c>
      <c r="B95" s="79" t="s">
        <v>215</v>
      </c>
      <c r="C95" s="80" t="s">
        <v>216</v>
      </c>
      <c r="D95" s="32">
        <v>40</v>
      </c>
      <c r="E95" s="107"/>
      <c r="F95" s="65">
        <f t="shared" si="7"/>
        <v>0</v>
      </c>
    </row>
    <row r="96" spans="1:6" ht="18" customHeight="1" x14ac:dyDescent="0.35">
      <c r="A96" s="43" t="s">
        <v>91</v>
      </c>
      <c r="B96" s="79" t="s">
        <v>217</v>
      </c>
      <c r="C96" s="80" t="s">
        <v>216</v>
      </c>
      <c r="D96" s="32">
        <v>110</v>
      </c>
      <c r="E96" s="107"/>
      <c r="F96" s="65">
        <f t="shared" si="7"/>
        <v>0</v>
      </c>
    </row>
    <row r="97" spans="1:6" ht="18" customHeight="1" x14ac:dyDescent="0.35">
      <c r="A97" s="43" t="s">
        <v>92</v>
      </c>
      <c r="B97" s="79" t="s">
        <v>218</v>
      </c>
      <c r="C97" s="80" t="s">
        <v>216</v>
      </c>
      <c r="D97" s="32">
        <v>20</v>
      </c>
      <c r="E97" s="107"/>
      <c r="F97" s="65">
        <f t="shared" si="7"/>
        <v>0</v>
      </c>
    </row>
    <row r="98" spans="1:6" ht="18" customHeight="1" x14ac:dyDescent="0.35">
      <c r="A98" s="43" t="s">
        <v>93</v>
      </c>
      <c r="B98" s="79" t="s">
        <v>233</v>
      </c>
      <c r="C98" s="80" t="s">
        <v>216</v>
      </c>
      <c r="D98" s="32">
        <v>4</v>
      </c>
      <c r="E98" s="107"/>
      <c r="F98" s="65">
        <f t="shared" si="7"/>
        <v>0</v>
      </c>
    </row>
    <row r="99" spans="1:6" ht="18" customHeight="1" x14ac:dyDescent="0.35">
      <c r="A99" s="43" t="s">
        <v>94</v>
      </c>
      <c r="B99" s="79" t="s">
        <v>219</v>
      </c>
      <c r="C99" s="80" t="s">
        <v>216</v>
      </c>
      <c r="D99" s="32">
        <v>2</v>
      </c>
      <c r="E99" s="107"/>
      <c r="F99" s="65">
        <f t="shared" si="7"/>
        <v>0</v>
      </c>
    </row>
    <row r="100" spans="1:6" ht="18" customHeight="1" x14ac:dyDescent="0.35">
      <c r="A100" s="43" t="s">
        <v>95</v>
      </c>
      <c r="B100" s="79" t="s">
        <v>220</v>
      </c>
      <c r="C100" s="80" t="s">
        <v>216</v>
      </c>
      <c r="D100" s="32">
        <v>8</v>
      </c>
      <c r="E100" s="107"/>
      <c r="F100" s="65">
        <f t="shared" si="7"/>
        <v>0</v>
      </c>
    </row>
    <row r="101" spans="1:6" ht="18" customHeight="1" x14ac:dyDescent="0.35">
      <c r="A101" s="43" t="s">
        <v>96</v>
      </c>
      <c r="B101" s="79" t="s">
        <v>221</v>
      </c>
      <c r="C101" s="80" t="s">
        <v>216</v>
      </c>
      <c r="D101" s="32">
        <v>4</v>
      </c>
      <c r="E101" s="107"/>
      <c r="F101" s="65">
        <f t="shared" si="7"/>
        <v>0</v>
      </c>
    </row>
    <row r="102" spans="1:6" ht="18" customHeight="1" x14ac:dyDescent="0.35">
      <c r="A102" s="43" t="s">
        <v>97</v>
      </c>
      <c r="B102" s="79" t="s">
        <v>222</v>
      </c>
      <c r="C102" s="80" t="s">
        <v>216</v>
      </c>
      <c r="D102" s="32">
        <v>50</v>
      </c>
      <c r="E102" s="107"/>
      <c r="F102" s="65">
        <f t="shared" si="7"/>
        <v>0</v>
      </c>
    </row>
    <row r="103" spans="1:6" ht="18" customHeight="1" x14ac:dyDescent="0.35">
      <c r="A103" s="43" t="s">
        <v>98</v>
      </c>
      <c r="B103" s="79" t="s">
        <v>223</v>
      </c>
      <c r="C103" s="80" t="s">
        <v>216</v>
      </c>
      <c r="D103" s="32">
        <v>15</v>
      </c>
      <c r="E103" s="107"/>
      <c r="F103" s="65">
        <f t="shared" si="7"/>
        <v>0</v>
      </c>
    </row>
    <row r="104" spans="1:6" ht="18" customHeight="1" x14ac:dyDescent="0.35">
      <c r="A104" s="43" t="s">
        <v>116</v>
      </c>
      <c r="B104" s="79" t="s">
        <v>224</v>
      </c>
      <c r="C104" s="80" t="s">
        <v>216</v>
      </c>
      <c r="D104" s="32">
        <v>80</v>
      </c>
      <c r="E104" s="107"/>
      <c r="F104" s="65">
        <f t="shared" si="7"/>
        <v>0</v>
      </c>
    </row>
    <row r="105" spans="1:6" ht="18" customHeight="1" x14ac:dyDescent="0.35">
      <c r="A105" s="43" t="s">
        <v>151</v>
      </c>
      <c r="B105" s="79" t="s">
        <v>225</v>
      </c>
      <c r="C105" s="80" t="s">
        <v>216</v>
      </c>
      <c r="D105" s="32">
        <v>17</v>
      </c>
      <c r="E105" s="107"/>
      <c r="F105" s="65">
        <f t="shared" si="7"/>
        <v>0</v>
      </c>
    </row>
    <row r="106" spans="1:6" ht="18" customHeight="1" x14ac:dyDescent="0.35">
      <c r="A106" s="43" t="s">
        <v>159</v>
      </c>
      <c r="B106" s="82" t="s">
        <v>234</v>
      </c>
      <c r="C106" s="80" t="s">
        <v>216</v>
      </c>
      <c r="D106" s="32">
        <v>3</v>
      </c>
      <c r="E106" s="107"/>
      <c r="F106" s="65">
        <f t="shared" si="7"/>
        <v>0</v>
      </c>
    </row>
    <row r="107" spans="1:6" ht="18" customHeight="1" x14ac:dyDescent="0.35">
      <c r="A107" s="43" t="s">
        <v>160</v>
      </c>
      <c r="B107" s="81" t="s">
        <v>798</v>
      </c>
      <c r="C107" s="80" t="s">
        <v>216</v>
      </c>
      <c r="D107" s="32">
        <v>5</v>
      </c>
      <c r="E107" s="107"/>
      <c r="F107" s="65">
        <f t="shared" si="7"/>
        <v>0</v>
      </c>
    </row>
    <row r="108" spans="1:6" ht="27" customHeight="1" x14ac:dyDescent="0.35">
      <c r="A108" s="43" t="s">
        <v>161</v>
      </c>
      <c r="B108" s="81" t="s">
        <v>797</v>
      </c>
      <c r="C108" s="80" t="s">
        <v>216</v>
      </c>
      <c r="D108" s="32">
        <v>10</v>
      </c>
      <c r="E108" s="107"/>
      <c r="F108" s="65">
        <f t="shared" si="7"/>
        <v>0</v>
      </c>
    </row>
    <row r="109" spans="1:6" ht="18" customHeight="1" x14ac:dyDescent="0.35">
      <c r="A109" s="43" t="s">
        <v>162</v>
      </c>
      <c r="B109" s="81" t="s">
        <v>226</v>
      </c>
      <c r="C109" s="80" t="s">
        <v>216</v>
      </c>
      <c r="D109" s="32">
        <v>1</v>
      </c>
      <c r="E109" s="107"/>
      <c r="F109" s="65">
        <f t="shared" si="7"/>
        <v>0</v>
      </c>
    </row>
    <row r="110" spans="1:6" ht="18" customHeight="1" x14ac:dyDescent="0.35">
      <c r="A110" s="43" t="s">
        <v>163</v>
      </c>
      <c r="B110" s="81" t="s">
        <v>227</v>
      </c>
      <c r="C110" s="80" t="s">
        <v>216</v>
      </c>
      <c r="D110" s="32">
        <v>1</v>
      </c>
      <c r="E110" s="107"/>
      <c r="F110" s="65">
        <f t="shared" si="7"/>
        <v>0</v>
      </c>
    </row>
    <row r="111" spans="1:6" ht="28" customHeight="1" x14ac:dyDescent="0.35">
      <c r="A111" s="43" t="s">
        <v>164</v>
      </c>
      <c r="B111" s="81" t="s">
        <v>228</v>
      </c>
      <c r="C111" s="80" t="s">
        <v>216</v>
      </c>
      <c r="D111" s="32">
        <v>4</v>
      </c>
      <c r="E111" s="107"/>
      <c r="F111" s="65">
        <f t="shared" si="7"/>
        <v>0</v>
      </c>
    </row>
    <row r="112" spans="1:6" ht="27.5" customHeight="1" x14ac:dyDescent="0.35">
      <c r="A112" s="43" t="s">
        <v>165</v>
      </c>
      <c r="B112" s="81" t="s">
        <v>229</v>
      </c>
      <c r="C112" s="80" t="s">
        <v>230</v>
      </c>
      <c r="D112" s="32">
        <v>1</v>
      </c>
      <c r="E112" s="107"/>
      <c r="F112" s="65">
        <f t="shared" si="7"/>
        <v>0</v>
      </c>
    </row>
    <row r="113" spans="1:6" ht="31" customHeight="1" x14ac:dyDescent="0.35">
      <c r="A113" s="43" t="s">
        <v>166</v>
      </c>
      <c r="B113" s="81" t="s">
        <v>231</v>
      </c>
      <c r="C113" s="80" t="s">
        <v>8</v>
      </c>
      <c r="D113" s="32">
        <v>1</v>
      </c>
      <c r="E113" s="107"/>
      <c r="F113" s="65">
        <f>D113*E113</f>
        <v>0</v>
      </c>
    </row>
    <row r="114" spans="1:6" ht="30" customHeight="1" x14ac:dyDescent="0.35">
      <c r="A114" s="43" t="s">
        <v>167</v>
      </c>
      <c r="B114" s="82" t="s">
        <v>799</v>
      </c>
      <c r="C114" s="80" t="s">
        <v>216</v>
      </c>
      <c r="D114" s="13">
        <v>1</v>
      </c>
      <c r="E114" s="107"/>
      <c r="F114" s="65">
        <f t="shared" ref="F114" si="8">D114*E114</f>
        <v>0</v>
      </c>
    </row>
    <row r="115" spans="1:6" ht="29.5" customHeight="1" x14ac:dyDescent="0.35">
      <c r="A115" s="43" t="s">
        <v>168</v>
      </c>
      <c r="B115" s="236" t="s">
        <v>800</v>
      </c>
      <c r="C115" s="241" t="s">
        <v>8</v>
      </c>
      <c r="D115" s="14">
        <v>1</v>
      </c>
      <c r="E115" s="108"/>
      <c r="F115" s="72">
        <f t="shared" si="7"/>
        <v>0</v>
      </c>
    </row>
    <row r="116" spans="1:6" ht="30" customHeight="1" x14ac:dyDescent="0.35">
      <c r="A116" s="466" t="s">
        <v>83</v>
      </c>
      <c r="B116" s="466"/>
      <c r="C116" s="466"/>
      <c r="D116" s="466"/>
      <c r="E116" s="466"/>
      <c r="F116" s="294">
        <f>SUM(F91:F115)</f>
        <v>0</v>
      </c>
    </row>
    <row r="117" spans="1:6" ht="15" customHeight="1" thickBot="1" x14ac:dyDescent="0.4">
      <c r="A117" s="36"/>
      <c r="B117" s="26"/>
      <c r="C117" s="27"/>
      <c r="E117" s="46"/>
      <c r="F117" s="46"/>
    </row>
    <row r="118" spans="1:6" s="9" customFormat="1" ht="30" customHeight="1" thickBot="1" x14ac:dyDescent="0.4">
      <c r="A118" s="475" t="s">
        <v>756</v>
      </c>
      <c r="B118" s="476"/>
      <c r="C118" s="476"/>
      <c r="D118" s="476"/>
      <c r="E118" s="477"/>
      <c r="F118" s="317">
        <f>F16+F27+F37+F52+F58+F42+F116+F88</f>
        <v>0</v>
      </c>
    </row>
    <row r="119" spans="1:6" s="5" customFormat="1" x14ac:dyDescent="0.35">
      <c r="A119" s="42"/>
      <c r="C119" s="10"/>
      <c r="D119" s="10"/>
      <c r="E119" s="10"/>
      <c r="F119" s="10"/>
    </row>
    <row r="120" spans="1:6" x14ac:dyDescent="0.35">
      <c r="A120" s="42"/>
    </row>
  </sheetData>
  <mergeCells count="18">
    <mergeCell ref="A118:E118"/>
    <mergeCell ref="A16:E16"/>
    <mergeCell ref="A27:E27"/>
    <mergeCell ref="A37:E37"/>
    <mergeCell ref="A42:E42"/>
    <mergeCell ref="A52:E52"/>
    <mergeCell ref="A58:E58"/>
    <mergeCell ref="A116:E116"/>
    <mergeCell ref="A63:E63"/>
    <mergeCell ref="A68:E68"/>
    <mergeCell ref="A82:E82"/>
    <mergeCell ref="A87:E87"/>
    <mergeCell ref="A89:F89"/>
    <mergeCell ref="A88:E88"/>
    <mergeCell ref="A1:F1"/>
    <mergeCell ref="A3:F3"/>
    <mergeCell ref="A4:F4"/>
    <mergeCell ref="A2:F2"/>
  </mergeCells>
  <phoneticPr fontId="10" type="noConversion"/>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A2A49E-5EAE-435B-9DD6-8AA8AC344DEE}">
  <dimension ref="A1:D407"/>
  <sheetViews>
    <sheetView zoomScale="80" zoomScaleNormal="80" workbookViewId="0">
      <selection activeCell="C7" sqref="C7"/>
    </sheetView>
  </sheetViews>
  <sheetFormatPr baseColWidth="10" defaultColWidth="9.1796875" defaultRowHeight="14.5" x14ac:dyDescent="0.35"/>
  <cols>
    <col min="1" max="1" width="8.6328125" style="36" customWidth="1"/>
    <col min="2" max="2" width="80.6328125" style="115" customWidth="1"/>
    <col min="3" max="3" width="20.6328125" style="228" customWidth="1"/>
    <col min="4" max="16384" width="9.1796875" style="111"/>
  </cols>
  <sheetData>
    <row r="1" spans="1:4" ht="40" customHeight="1" x14ac:dyDescent="0.35">
      <c r="A1" s="498" t="s">
        <v>366</v>
      </c>
      <c r="B1" s="498"/>
      <c r="C1" s="498"/>
      <c r="D1" s="110"/>
    </row>
    <row r="2" spans="1:4" s="110" customFormat="1" ht="30" customHeight="1" x14ac:dyDescent="0.35">
      <c r="A2" s="365" t="s">
        <v>0</v>
      </c>
      <c r="B2" s="300" t="s">
        <v>1</v>
      </c>
      <c r="C2" s="302" t="s">
        <v>15</v>
      </c>
    </row>
    <row r="3" spans="1:4" s="110" customFormat="1" ht="15" customHeight="1" x14ac:dyDescent="0.35">
      <c r="A3" s="402"/>
      <c r="B3" s="366"/>
      <c r="C3" s="367"/>
    </row>
    <row r="4" spans="1:4" s="110" customFormat="1" ht="25.5" customHeight="1" x14ac:dyDescent="0.35">
      <c r="A4" s="377" t="s">
        <v>18</v>
      </c>
      <c r="B4" s="104" t="s">
        <v>17</v>
      </c>
      <c r="C4" s="368"/>
    </row>
    <row r="5" spans="1:4" s="110" customFormat="1" ht="25.5" customHeight="1" x14ac:dyDescent="0.35">
      <c r="A5" s="378" t="s">
        <v>19</v>
      </c>
      <c r="B5" s="135" t="s">
        <v>388</v>
      </c>
      <c r="C5" s="116"/>
    </row>
    <row r="6" spans="1:4" s="110" customFormat="1" ht="25.5" customHeight="1" x14ac:dyDescent="0.35">
      <c r="A6" s="378"/>
      <c r="B6" s="129" t="s">
        <v>389</v>
      </c>
      <c r="C6" s="116"/>
    </row>
    <row r="7" spans="1:4" s="110" customFormat="1" ht="52.5" customHeight="1" x14ac:dyDescent="0.35">
      <c r="A7" s="378"/>
      <c r="B7" s="130" t="s">
        <v>390</v>
      </c>
      <c r="C7" s="131"/>
    </row>
    <row r="8" spans="1:4" s="110" customFormat="1" ht="22.5" customHeight="1" x14ac:dyDescent="0.35">
      <c r="A8" s="378"/>
      <c r="B8" s="132" t="s">
        <v>391</v>
      </c>
      <c r="C8" s="119"/>
    </row>
    <row r="9" spans="1:4" s="110" customFormat="1" ht="17" customHeight="1" x14ac:dyDescent="0.35">
      <c r="A9" s="38"/>
      <c r="B9" s="120" t="s">
        <v>387</v>
      </c>
      <c r="C9" s="121"/>
    </row>
    <row r="10" spans="1:4" s="110" customFormat="1" ht="25.5" customHeight="1" x14ac:dyDescent="0.35">
      <c r="A10" s="40" t="s">
        <v>20</v>
      </c>
      <c r="B10" s="133" t="s">
        <v>5</v>
      </c>
      <c r="C10" s="134"/>
    </row>
    <row r="11" spans="1:4" s="110" customFormat="1" ht="25.5" customHeight="1" x14ac:dyDescent="0.35">
      <c r="A11" s="378"/>
      <c r="B11" s="129" t="s">
        <v>389</v>
      </c>
      <c r="C11" s="134"/>
    </row>
    <row r="12" spans="1:4" s="110" customFormat="1" ht="36.75" customHeight="1" x14ac:dyDescent="0.35">
      <c r="A12" s="378"/>
      <c r="B12" s="130" t="s">
        <v>392</v>
      </c>
      <c r="C12" s="134"/>
    </row>
    <row r="13" spans="1:4" s="110" customFormat="1" ht="25.5" customHeight="1" x14ac:dyDescent="0.35">
      <c r="A13" s="378"/>
      <c r="B13" s="132" t="s">
        <v>391</v>
      </c>
      <c r="C13" s="119"/>
    </row>
    <row r="14" spans="1:4" s="110" customFormat="1" ht="25.5" customHeight="1" x14ac:dyDescent="0.35">
      <c r="A14" s="378"/>
      <c r="B14" s="120" t="s">
        <v>381</v>
      </c>
      <c r="C14" s="121"/>
    </row>
    <row r="15" spans="1:4" s="110" customFormat="1" ht="21" customHeight="1" x14ac:dyDescent="0.35">
      <c r="A15" s="40" t="s">
        <v>21</v>
      </c>
      <c r="B15" s="128" t="s">
        <v>393</v>
      </c>
      <c r="C15" s="114"/>
    </row>
    <row r="16" spans="1:4" s="110" customFormat="1" ht="21" customHeight="1" x14ac:dyDescent="0.35">
      <c r="A16" s="378"/>
      <c r="B16" s="129" t="s">
        <v>389</v>
      </c>
      <c r="C16" s="116"/>
    </row>
    <row r="17" spans="1:3" s="110" customFormat="1" ht="27.75" customHeight="1" x14ac:dyDescent="0.35">
      <c r="A17" s="378"/>
      <c r="B17" s="130" t="s">
        <v>394</v>
      </c>
      <c r="C17" s="131"/>
    </row>
    <row r="18" spans="1:3" s="110" customFormat="1" ht="24.75" customHeight="1" x14ac:dyDescent="0.35">
      <c r="A18" s="378"/>
      <c r="B18" s="132" t="s">
        <v>391</v>
      </c>
      <c r="C18" s="119"/>
    </row>
    <row r="19" spans="1:3" s="110" customFormat="1" ht="21" customHeight="1" x14ac:dyDescent="0.35">
      <c r="A19" s="38"/>
      <c r="B19" s="120" t="s">
        <v>381</v>
      </c>
      <c r="C19" s="121"/>
    </row>
    <row r="20" spans="1:3" s="110" customFormat="1" ht="21" customHeight="1" x14ac:dyDescent="0.35">
      <c r="A20" s="40" t="s">
        <v>22</v>
      </c>
      <c r="B20" s="135" t="s">
        <v>601</v>
      </c>
      <c r="C20" s="116"/>
    </row>
    <row r="21" spans="1:3" s="110" customFormat="1" ht="21" customHeight="1" x14ac:dyDescent="0.35">
      <c r="A21" s="378"/>
      <c r="B21" s="129" t="s">
        <v>389</v>
      </c>
      <c r="C21" s="116"/>
    </row>
    <row r="22" spans="1:3" s="110" customFormat="1" ht="26.15" customHeight="1" x14ac:dyDescent="0.35">
      <c r="A22" s="378"/>
      <c r="B22" s="124" t="s">
        <v>396</v>
      </c>
      <c r="C22" s="116"/>
    </row>
    <row r="23" spans="1:3" s="110" customFormat="1" ht="21" customHeight="1" x14ac:dyDescent="0.35">
      <c r="A23" s="378"/>
      <c r="B23" s="124" t="s">
        <v>397</v>
      </c>
      <c r="C23" s="116"/>
    </row>
    <row r="24" spans="1:3" s="110" customFormat="1" ht="21" customHeight="1" x14ac:dyDescent="0.35">
      <c r="A24" s="378"/>
      <c r="B24" s="124" t="s">
        <v>398</v>
      </c>
      <c r="C24" s="116"/>
    </row>
    <row r="25" spans="1:3" s="110" customFormat="1" ht="21" customHeight="1" x14ac:dyDescent="0.35">
      <c r="A25" s="378"/>
      <c r="B25" s="124" t="s">
        <v>399</v>
      </c>
      <c r="C25" s="116"/>
    </row>
    <row r="26" spans="1:3" s="110" customFormat="1" ht="21" customHeight="1" x14ac:dyDescent="0.35">
      <c r="A26" s="378"/>
      <c r="B26" s="132" t="s">
        <v>391</v>
      </c>
      <c r="C26" s="119"/>
    </row>
    <row r="27" spans="1:3" s="110" customFormat="1" ht="21" customHeight="1" x14ac:dyDescent="0.35">
      <c r="A27" s="38"/>
      <c r="B27" s="120" t="s">
        <v>381</v>
      </c>
      <c r="C27" s="121"/>
    </row>
    <row r="28" spans="1:3" s="110" customFormat="1" ht="21" customHeight="1" x14ac:dyDescent="0.35">
      <c r="A28" s="40" t="s">
        <v>23</v>
      </c>
      <c r="B28" s="113" t="s">
        <v>400</v>
      </c>
      <c r="C28" s="114"/>
    </row>
    <row r="29" spans="1:3" s="110" customFormat="1" ht="21" customHeight="1" x14ac:dyDescent="0.35">
      <c r="A29" s="378"/>
      <c r="B29" s="115" t="s">
        <v>389</v>
      </c>
      <c r="C29" s="116"/>
    </row>
    <row r="30" spans="1:3" s="110" customFormat="1" ht="30.65" customHeight="1" x14ac:dyDescent="0.35">
      <c r="A30" s="378"/>
      <c r="B30" s="117" t="s">
        <v>401</v>
      </c>
      <c r="C30" s="116"/>
    </row>
    <row r="31" spans="1:3" s="110" customFormat="1" ht="21" customHeight="1" x14ac:dyDescent="0.35">
      <c r="A31" s="378"/>
      <c r="B31" s="132" t="s">
        <v>391</v>
      </c>
      <c r="C31" s="119"/>
    </row>
    <row r="32" spans="1:3" s="110" customFormat="1" ht="21" customHeight="1" x14ac:dyDescent="0.35">
      <c r="A32" s="38"/>
      <c r="B32" s="120" t="s">
        <v>381</v>
      </c>
      <c r="C32" s="121"/>
    </row>
    <row r="33" spans="1:3" s="110" customFormat="1" ht="21" customHeight="1" x14ac:dyDescent="0.35">
      <c r="A33" s="40" t="s">
        <v>24</v>
      </c>
      <c r="B33" s="135" t="s">
        <v>402</v>
      </c>
      <c r="C33" s="116"/>
    </row>
    <row r="34" spans="1:3" s="110" customFormat="1" ht="21" customHeight="1" x14ac:dyDescent="0.35">
      <c r="A34" s="378"/>
      <c r="B34" s="129" t="s">
        <v>389</v>
      </c>
      <c r="C34" s="116"/>
    </row>
    <row r="35" spans="1:3" s="110" customFormat="1" ht="21" customHeight="1" x14ac:dyDescent="0.35">
      <c r="A35" s="378"/>
      <c r="B35" s="124" t="s">
        <v>396</v>
      </c>
      <c r="C35" s="116"/>
    </row>
    <row r="36" spans="1:3" s="110" customFormat="1" ht="21" customHeight="1" x14ac:dyDescent="0.35">
      <c r="A36" s="378"/>
      <c r="B36" s="124" t="s">
        <v>397</v>
      </c>
      <c r="C36" s="116"/>
    </row>
    <row r="37" spans="1:3" s="110" customFormat="1" ht="21" customHeight="1" x14ac:dyDescent="0.35">
      <c r="A37" s="378"/>
      <c r="B37" s="124" t="s">
        <v>398</v>
      </c>
      <c r="C37" s="116"/>
    </row>
    <row r="38" spans="1:3" s="110" customFormat="1" ht="21" customHeight="1" x14ac:dyDescent="0.35">
      <c r="A38" s="378"/>
      <c r="B38" s="124" t="s">
        <v>399</v>
      </c>
      <c r="C38" s="116"/>
    </row>
    <row r="39" spans="1:3" s="110" customFormat="1" ht="21" customHeight="1" x14ac:dyDescent="0.35">
      <c r="A39" s="378"/>
      <c r="B39" s="132" t="s">
        <v>391</v>
      </c>
      <c r="C39" s="119"/>
    </row>
    <row r="40" spans="1:3" s="110" customFormat="1" ht="21" customHeight="1" x14ac:dyDescent="0.35">
      <c r="A40" s="38"/>
      <c r="B40" s="120" t="s">
        <v>381</v>
      </c>
      <c r="C40" s="121"/>
    </row>
    <row r="41" spans="1:3" s="110" customFormat="1" ht="21" customHeight="1" x14ac:dyDescent="0.35">
      <c r="A41" s="381" t="s">
        <v>25</v>
      </c>
      <c r="B41" s="136" t="s">
        <v>130</v>
      </c>
      <c r="C41" s="137"/>
    </row>
    <row r="42" spans="1:3" s="110" customFormat="1" ht="21" customHeight="1" x14ac:dyDescent="0.35">
      <c r="A42" s="382"/>
      <c r="B42" s="138" t="s">
        <v>389</v>
      </c>
      <c r="C42" s="139"/>
    </row>
    <row r="43" spans="1:3" s="110" customFormat="1" ht="21" customHeight="1" x14ac:dyDescent="0.35">
      <c r="A43" s="382"/>
      <c r="B43" s="140" t="s">
        <v>397</v>
      </c>
      <c r="C43" s="139"/>
    </row>
    <row r="44" spans="1:3" s="110" customFormat="1" ht="21" customHeight="1" x14ac:dyDescent="0.35">
      <c r="A44" s="382"/>
      <c r="B44" s="140" t="s">
        <v>398</v>
      </c>
      <c r="C44" s="139"/>
    </row>
    <row r="45" spans="1:3" s="110" customFormat="1" ht="21" customHeight="1" x14ac:dyDescent="0.35">
      <c r="A45" s="382"/>
      <c r="B45" s="140" t="s">
        <v>399</v>
      </c>
      <c r="C45" s="139"/>
    </row>
    <row r="46" spans="1:3" s="110" customFormat="1" ht="21" customHeight="1" x14ac:dyDescent="0.35">
      <c r="A46" s="382"/>
      <c r="B46" s="141" t="s">
        <v>391</v>
      </c>
      <c r="C46" s="142"/>
    </row>
    <row r="47" spans="1:3" s="110" customFormat="1" ht="21" customHeight="1" x14ac:dyDescent="0.35">
      <c r="A47" s="383"/>
      <c r="B47" s="143" t="s">
        <v>381</v>
      </c>
      <c r="C47" s="144"/>
    </row>
    <row r="48" spans="1:3" s="110" customFormat="1" ht="21" customHeight="1" x14ac:dyDescent="0.35">
      <c r="A48" s="381" t="s">
        <v>26</v>
      </c>
      <c r="B48" s="146" t="s">
        <v>403</v>
      </c>
      <c r="C48" s="147"/>
    </row>
    <row r="49" spans="1:3" s="110" customFormat="1" ht="21" customHeight="1" x14ac:dyDescent="0.35">
      <c r="A49" s="382"/>
      <c r="B49" s="138" t="s">
        <v>389</v>
      </c>
      <c r="C49" s="139"/>
    </row>
    <row r="50" spans="1:3" s="110" customFormat="1" ht="21" customHeight="1" x14ac:dyDescent="0.35">
      <c r="A50" s="382"/>
      <c r="B50" s="140" t="s">
        <v>396</v>
      </c>
      <c r="C50" s="139"/>
    </row>
    <row r="51" spans="1:3" s="110" customFormat="1" ht="21" customHeight="1" x14ac:dyDescent="0.35">
      <c r="A51" s="382"/>
      <c r="B51" s="140" t="s">
        <v>397</v>
      </c>
      <c r="C51" s="139"/>
    </row>
    <row r="52" spans="1:3" s="110" customFormat="1" ht="21" customHeight="1" x14ac:dyDescent="0.35">
      <c r="A52" s="382"/>
      <c r="B52" s="140" t="s">
        <v>398</v>
      </c>
      <c r="C52" s="139"/>
    </row>
    <row r="53" spans="1:3" s="110" customFormat="1" ht="21" customHeight="1" x14ac:dyDescent="0.35">
      <c r="A53" s="382"/>
      <c r="B53" s="140" t="s">
        <v>399</v>
      </c>
      <c r="C53" s="139"/>
    </row>
    <row r="54" spans="1:3" s="110" customFormat="1" ht="21" customHeight="1" x14ac:dyDescent="0.35">
      <c r="A54" s="382"/>
      <c r="B54" s="141" t="s">
        <v>391</v>
      </c>
      <c r="C54" s="142"/>
    </row>
    <row r="55" spans="1:3" s="110" customFormat="1" ht="21" customHeight="1" x14ac:dyDescent="0.35">
      <c r="A55" s="382"/>
      <c r="B55" s="143" t="s">
        <v>381</v>
      </c>
      <c r="C55" s="144"/>
    </row>
    <row r="56" spans="1:3" s="110" customFormat="1" ht="21" customHeight="1" x14ac:dyDescent="0.35">
      <c r="A56" s="381" t="s">
        <v>27</v>
      </c>
      <c r="B56" s="148" t="s">
        <v>404</v>
      </c>
      <c r="C56" s="137"/>
    </row>
    <row r="57" spans="1:3" s="110" customFormat="1" ht="60" customHeight="1" x14ac:dyDescent="0.35">
      <c r="A57" s="382"/>
      <c r="B57" s="149" t="s">
        <v>405</v>
      </c>
      <c r="C57" s="145"/>
    </row>
    <row r="58" spans="1:3" s="110" customFormat="1" ht="21" customHeight="1" x14ac:dyDescent="0.35">
      <c r="A58" s="382"/>
      <c r="B58" s="141" t="s">
        <v>380</v>
      </c>
      <c r="C58" s="142"/>
    </row>
    <row r="59" spans="1:3" s="110" customFormat="1" ht="21" customHeight="1" x14ac:dyDescent="0.35">
      <c r="A59" s="383"/>
      <c r="B59" s="143" t="s">
        <v>381</v>
      </c>
      <c r="C59" s="144"/>
    </row>
    <row r="60" spans="1:3" s="110" customFormat="1" ht="21" customHeight="1" x14ac:dyDescent="0.35">
      <c r="A60" s="384" t="s">
        <v>30</v>
      </c>
      <c r="B60" s="150" t="s">
        <v>107</v>
      </c>
      <c r="C60" s="151"/>
    </row>
    <row r="61" spans="1:3" s="153" customFormat="1" ht="21" customHeight="1" x14ac:dyDescent="0.35">
      <c r="A61" s="381" t="s">
        <v>31</v>
      </c>
      <c r="B61" s="152" t="s">
        <v>406</v>
      </c>
      <c r="C61" s="147"/>
    </row>
    <row r="62" spans="1:3" s="153" customFormat="1" ht="21" customHeight="1" x14ac:dyDescent="0.35">
      <c r="A62" s="385"/>
      <c r="B62" s="154" t="s">
        <v>389</v>
      </c>
      <c r="C62" s="139"/>
    </row>
    <row r="63" spans="1:3" s="153" customFormat="1" ht="45" customHeight="1" x14ac:dyDescent="0.35">
      <c r="A63" s="385"/>
      <c r="B63" s="155" t="s">
        <v>407</v>
      </c>
      <c r="C63" s="156"/>
    </row>
    <row r="64" spans="1:3" s="153" customFormat="1" ht="21" customHeight="1" x14ac:dyDescent="0.35">
      <c r="A64" s="385"/>
      <c r="B64" s="157" t="s">
        <v>391</v>
      </c>
      <c r="C64" s="142"/>
    </row>
    <row r="65" spans="1:3" s="153" customFormat="1" ht="21" customHeight="1" x14ac:dyDescent="0.35">
      <c r="A65" s="386"/>
      <c r="B65" s="143" t="s">
        <v>381</v>
      </c>
      <c r="C65" s="144"/>
    </row>
    <row r="66" spans="1:3" s="153" customFormat="1" ht="41" customHeight="1" x14ac:dyDescent="0.35">
      <c r="A66" s="381" t="s">
        <v>32</v>
      </c>
      <c r="B66" s="158" t="s">
        <v>183</v>
      </c>
      <c r="C66" s="147"/>
    </row>
    <row r="67" spans="1:3" s="153" customFormat="1" ht="21" customHeight="1" x14ac:dyDescent="0.35">
      <c r="A67" s="385"/>
      <c r="B67" s="138" t="s">
        <v>389</v>
      </c>
      <c r="C67" s="139"/>
    </row>
    <row r="68" spans="1:3" s="153" customFormat="1" ht="20.25" customHeight="1" x14ac:dyDescent="0.35">
      <c r="A68" s="385"/>
      <c r="B68" s="140" t="s">
        <v>396</v>
      </c>
      <c r="C68" s="139"/>
    </row>
    <row r="69" spans="1:3" s="153" customFormat="1" ht="20.75" customHeight="1" x14ac:dyDescent="0.35">
      <c r="A69" s="385"/>
      <c r="B69" s="140" t="s">
        <v>397</v>
      </c>
      <c r="C69" s="139"/>
    </row>
    <row r="70" spans="1:3" s="153" customFormat="1" ht="20.25" customHeight="1" x14ac:dyDescent="0.35">
      <c r="A70" s="385"/>
      <c r="B70" s="140" t="s">
        <v>398</v>
      </c>
      <c r="C70" s="139"/>
    </row>
    <row r="71" spans="1:3" s="153" customFormat="1" ht="21.75" customHeight="1" x14ac:dyDescent="0.35">
      <c r="A71" s="385"/>
      <c r="B71" s="140" t="s">
        <v>399</v>
      </c>
      <c r="C71" s="139"/>
    </row>
    <row r="72" spans="1:3" s="153" customFormat="1" ht="22.75" customHeight="1" x14ac:dyDescent="0.35">
      <c r="A72" s="385"/>
      <c r="B72" s="157" t="s">
        <v>391</v>
      </c>
      <c r="C72" s="139"/>
    </row>
    <row r="73" spans="1:3" s="153" customFormat="1" ht="21" customHeight="1" x14ac:dyDescent="0.35">
      <c r="A73" s="386"/>
      <c r="B73" s="143" t="s">
        <v>381</v>
      </c>
      <c r="C73" s="144"/>
    </row>
    <row r="74" spans="1:3" s="153" customFormat="1" ht="21" customHeight="1" x14ac:dyDescent="0.35">
      <c r="A74" s="382" t="s">
        <v>33</v>
      </c>
      <c r="B74" s="158" t="s">
        <v>144</v>
      </c>
      <c r="C74" s="139"/>
    </row>
    <row r="75" spans="1:3" s="153" customFormat="1" ht="21" customHeight="1" x14ac:dyDescent="0.35">
      <c r="A75" s="385"/>
      <c r="B75" s="138" t="s">
        <v>389</v>
      </c>
      <c r="C75" s="139"/>
    </row>
    <row r="76" spans="1:3" s="153" customFormat="1" ht="21" customHeight="1" x14ac:dyDescent="0.35">
      <c r="A76" s="385"/>
      <c r="B76" s="140" t="s">
        <v>396</v>
      </c>
      <c r="C76" s="139"/>
    </row>
    <row r="77" spans="1:3" s="153" customFormat="1" ht="21" customHeight="1" x14ac:dyDescent="0.35">
      <c r="A77" s="385"/>
      <c r="B77" s="140" t="s">
        <v>397</v>
      </c>
      <c r="C77" s="139"/>
    </row>
    <row r="78" spans="1:3" s="153" customFormat="1" ht="21" customHeight="1" x14ac:dyDescent="0.35">
      <c r="A78" s="382"/>
      <c r="B78" s="140" t="s">
        <v>398</v>
      </c>
      <c r="C78" s="139"/>
    </row>
    <row r="79" spans="1:3" s="153" customFormat="1" ht="21" customHeight="1" x14ac:dyDescent="0.35">
      <c r="A79" s="382"/>
      <c r="B79" s="140" t="s">
        <v>399</v>
      </c>
      <c r="C79" s="139"/>
    </row>
    <row r="80" spans="1:3" s="153" customFormat="1" ht="21" customHeight="1" x14ac:dyDescent="0.35">
      <c r="A80" s="382"/>
      <c r="B80" s="157" t="s">
        <v>391</v>
      </c>
      <c r="C80" s="142"/>
    </row>
    <row r="81" spans="1:3" s="153" customFormat="1" ht="21" customHeight="1" x14ac:dyDescent="0.35">
      <c r="A81" s="383"/>
      <c r="B81" s="143" t="s">
        <v>381</v>
      </c>
      <c r="C81" s="144"/>
    </row>
    <row r="82" spans="1:3" s="153" customFormat="1" ht="21" customHeight="1" x14ac:dyDescent="0.35">
      <c r="A82" s="382" t="s">
        <v>34</v>
      </c>
      <c r="B82" s="230" t="s">
        <v>184</v>
      </c>
      <c r="C82" s="139"/>
    </row>
    <row r="83" spans="1:3" s="153" customFormat="1" ht="21" customHeight="1" x14ac:dyDescent="0.35">
      <c r="A83" s="385"/>
      <c r="B83" s="138" t="s">
        <v>389</v>
      </c>
      <c r="C83" s="139"/>
    </row>
    <row r="84" spans="1:3" s="153" customFormat="1" ht="21" customHeight="1" x14ac:dyDescent="0.35">
      <c r="A84" s="385"/>
      <c r="B84" s="140" t="s">
        <v>396</v>
      </c>
      <c r="C84" s="139"/>
    </row>
    <row r="85" spans="1:3" s="153" customFormat="1" ht="21" customHeight="1" x14ac:dyDescent="0.35">
      <c r="A85" s="385"/>
      <c r="B85" s="140" t="s">
        <v>397</v>
      </c>
      <c r="C85" s="139"/>
    </row>
    <row r="86" spans="1:3" s="110" customFormat="1" ht="21" customHeight="1" x14ac:dyDescent="0.35">
      <c r="A86" s="382"/>
      <c r="B86" s="140" t="s">
        <v>398</v>
      </c>
      <c r="C86" s="139"/>
    </row>
    <row r="87" spans="1:3" s="110" customFormat="1" ht="21" customHeight="1" x14ac:dyDescent="0.35">
      <c r="A87" s="382"/>
      <c r="B87" s="140" t="s">
        <v>399</v>
      </c>
      <c r="C87" s="139"/>
    </row>
    <row r="88" spans="1:3" s="110" customFormat="1" ht="21" customHeight="1" x14ac:dyDescent="0.35">
      <c r="A88" s="382"/>
      <c r="B88" s="157" t="s">
        <v>391</v>
      </c>
      <c r="C88" s="142"/>
    </row>
    <row r="89" spans="1:3" s="110" customFormat="1" ht="21" customHeight="1" x14ac:dyDescent="0.35">
      <c r="A89" s="383"/>
      <c r="B89" s="143" t="s">
        <v>381</v>
      </c>
      <c r="C89" s="144"/>
    </row>
    <row r="90" spans="1:3" s="110" customFormat="1" ht="34" customHeight="1" x14ac:dyDescent="0.35">
      <c r="A90" s="382" t="s">
        <v>35</v>
      </c>
      <c r="B90" s="159" t="s">
        <v>410</v>
      </c>
      <c r="C90" s="145"/>
    </row>
    <row r="91" spans="1:3" s="110" customFormat="1" ht="21" customHeight="1" x14ac:dyDescent="0.35">
      <c r="A91" s="382"/>
      <c r="B91" s="138" t="s">
        <v>389</v>
      </c>
      <c r="C91" s="145"/>
    </row>
    <row r="92" spans="1:3" s="110" customFormat="1" ht="21" customHeight="1" x14ac:dyDescent="0.35">
      <c r="A92" s="382"/>
      <c r="B92" s="140" t="s">
        <v>396</v>
      </c>
      <c r="C92" s="145"/>
    </row>
    <row r="93" spans="1:3" s="110" customFormat="1" ht="21" customHeight="1" x14ac:dyDescent="0.35">
      <c r="A93" s="382"/>
      <c r="B93" s="140" t="s">
        <v>397</v>
      </c>
      <c r="C93" s="145"/>
    </row>
    <row r="94" spans="1:3" s="110" customFormat="1" ht="21" customHeight="1" x14ac:dyDescent="0.35">
      <c r="A94" s="382"/>
      <c r="B94" s="140" t="s">
        <v>398</v>
      </c>
      <c r="C94" s="145"/>
    </row>
    <row r="95" spans="1:3" s="110" customFormat="1" ht="21" customHeight="1" x14ac:dyDescent="0.35">
      <c r="A95" s="382"/>
      <c r="B95" s="140" t="s">
        <v>399</v>
      </c>
      <c r="C95" s="145"/>
    </row>
    <row r="96" spans="1:3" s="110" customFormat="1" ht="21" customHeight="1" x14ac:dyDescent="0.35">
      <c r="A96" s="382"/>
      <c r="B96" s="157" t="s">
        <v>391</v>
      </c>
      <c r="C96" s="145"/>
    </row>
    <row r="97" spans="1:3" s="110" customFormat="1" ht="21" customHeight="1" x14ac:dyDescent="0.35">
      <c r="A97" s="383"/>
      <c r="B97" s="143" t="s">
        <v>381</v>
      </c>
      <c r="C97" s="144"/>
    </row>
    <row r="98" spans="1:3" s="110" customFormat="1" ht="36" customHeight="1" x14ac:dyDescent="0.35">
      <c r="A98" s="381" t="s">
        <v>36</v>
      </c>
      <c r="B98" s="229" t="s">
        <v>169</v>
      </c>
      <c r="C98" s="145"/>
    </row>
    <row r="99" spans="1:3" s="110" customFormat="1" ht="21" customHeight="1" x14ac:dyDescent="0.35">
      <c r="A99" s="382"/>
      <c r="B99" s="138" t="s">
        <v>389</v>
      </c>
      <c r="C99" s="145"/>
    </row>
    <row r="100" spans="1:3" s="110" customFormat="1" ht="21" customHeight="1" x14ac:dyDescent="0.35">
      <c r="A100" s="382"/>
      <c r="B100" s="140" t="s">
        <v>396</v>
      </c>
      <c r="C100" s="145"/>
    </row>
    <row r="101" spans="1:3" s="110" customFormat="1" ht="21" customHeight="1" x14ac:dyDescent="0.35">
      <c r="A101" s="382"/>
      <c r="B101" s="140" t="s">
        <v>397</v>
      </c>
      <c r="C101" s="145"/>
    </row>
    <row r="102" spans="1:3" s="110" customFormat="1" ht="21" customHeight="1" x14ac:dyDescent="0.35">
      <c r="A102" s="382"/>
      <c r="B102" s="140" t="s">
        <v>398</v>
      </c>
      <c r="C102" s="145"/>
    </row>
    <row r="103" spans="1:3" s="110" customFormat="1" ht="21" customHeight="1" x14ac:dyDescent="0.35">
      <c r="A103" s="382"/>
      <c r="B103" s="140" t="s">
        <v>399</v>
      </c>
      <c r="C103" s="145"/>
    </row>
    <row r="104" spans="1:3" s="110" customFormat="1" ht="21" customHeight="1" x14ac:dyDescent="0.35">
      <c r="A104" s="382"/>
      <c r="B104" s="157" t="s">
        <v>391</v>
      </c>
      <c r="C104" s="145"/>
    </row>
    <row r="105" spans="1:3" s="110" customFormat="1" ht="21" customHeight="1" x14ac:dyDescent="0.35">
      <c r="A105" s="382"/>
      <c r="B105" s="143" t="s">
        <v>381</v>
      </c>
      <c r="C105" s="144"/>
    </row>
    <row r="106" spans="1:3" s="110" customFormat="1" ht="21" customHeight="1" x14ac:dyDescent="0.35">
      <c r="A106" s="381" t="s">
        <v>37</v>
      </c>
      <c r="B106" s="148" t="s">
        <v>414</v>
      </c>
      <c r="C106" s="137"/>
    </row>
    <row r="107" spans="1:3" s="110" customFormat="1" ht="21" customHeight="1" x14ac:dyDescent="0.35">
      <c r="A107" s="382"/>
      <c r="B107" s="138" t="s">
        <v>408</v>
      </c>
      <c r="C107" s="145"/>
    </row>
    <row r="108" spans="1:3" s="110" customFormat="1" ht="35.65" customHeight="1" x14ac:dyDescent="0.35">
      <c r="A108" s="382"/>
      <c r="B108" s="149" t="s">
        <v>415</v>
      </c>
      <c r="C108" s="145"/>
    </row>
    <row r="109" spans="1:3" s="110" customFormat="1" ht="21" customHeight="1" x14ac:dyDescent="0.35">
      <c r="A109" s="382"/>
      <c r="B109" s="141" t="s">
        <v>409</v>
      </c>
      <c r="C109" s="142"/>
    </row>
    <row r="110" spans="1:3" s="110" customFormat="1" ht="21" customHeight="1" x14ac:dyDescent="0.35">
      <c r="A110" s="382"/>
      <c r="B110" s="163" t="s">
        <v>381</v>
      </c>
      <c r="C110" s="145"/>
    </row>
    <row r="111" spans="1:3" s="110" customFormat="1" ht="21" customHeight="1" x14ac:dyDescent="0.35">
      <c r="A111" s="384" t="s">
        <v>39</v>
      </c>
      <c r="B111" s="150" t="s">
        <v>105</v>
      </c>
      <c r="C111" s="151"/>
    </row>
    <row r="112" spans="1:3" s="110" customFormat="1" ht="21" customHeight="1" x14ac:dyDescent="0.35">
      <c r="A112" s="381" t="s">
        <v>40</v>
      </c>
      <c r="B112" s="146" t="s">
        <v>416</v>
      </c>
      <c r="C112" s="147"/>
    </row>
    <row r="113" spans="1:3" s="110" customFormat="1" ht="25.5" customHeight="1" x14ac:dyDescent="0.35">
      <c r="A113" s="382"/>
      <c r="B113" s="138" t="s">
        <v>417</v>
      </c>
      <c r="C113" s="139"/>
    </row>
    <row r="114" spans="1:3" s="110" customFormat="1" ht="29.65" customHeight="1" x14ac:dyDescent="0.35">
      <c r="A114" s="382"/>
      <c r="B114" s="149" t="s">
        <v>418</v>
      </c>
      <c r="C114" s="139"/>
    </row>
    <row r="115" spans="1:3" s="110" customFormat="1" ht="21" customHeight="1" x14ac:dyDescent="0.35">
      <c r="A115" s="382"/>
      <c r="B115" s="165" t="s">
        <v>419</v>
      </c>
      <c r="C115" s="145"/>
    </row>
    <row r="116" spans="1:3" s="110" customFormat="1" ht="21" customHeight="1" x14ac:dyDescent="0.35">
      <c r="A116" s="383"/>
      <c r="B116" s="166" t="s">
        <v>381</v>
      </c>
      <c r="C116" s="144"/>
    </row>
    <row r="117" spans="1:3" s="110" customFormat="1" ht="20.25" customHeight="1" x14ac:dyDescent="0.35">
      <c r="A117" s="381" t="s">
        <v>41</v>
      </c>
      <c r="B117" s="146" t="s">
        <v>416</v>
      </c>
      <c r="C117" s="137"/>
    </row>
    <row r="118" spans="1:3" s="110" customFormat="1" ht="24.75" customHeight="1" x14ac:dyDescent="0.35">
      <c r="A118" s="382"/>
      <c r="B118" s="138" t="s">
        <v>417</v>
      </c>
      <c r="C118" s="145"/>
    </row>
    <row r="119" spans="1:3" s="110" customFormat="1" ht="36" customHeight="1" x14ac:dyDescent="0.35">
      <c r="A119" s="382"/>
      <c r="B119" s="149" t="s">
        <v>418</v>
      </c>
      <c r="C119" s="145"/>
    </row>
    <row r="120" spans="1:3" s="110" customFormat="1" ht="21.65" customHeight="1" x14ac:dyDescent="0.35">
      <c r="A120" s="382"/>
      <c r="B120" s="165" t="s">
        <v>419</v>
      </c>
      <c r="C120" s="142"/>
    </row>
    <row r="121" spans="1:3" s="110" customFormat="1" ht="21" customHeight="1" x14ac:dyDescent="0.35">
      <c r="A121" s="389"/>
      <c r="B121" s="166" t="s">
        <v>381</v>
      </c>
      <c r="C121" s="164"/>
    </row>
    <row r="122" spans="1:3" s="110" customFormat="1" ht="21" customHeight="1" x14ac:dyDescent="0.35">
      <c r="A122" s="381" t="s">
        <v>42</v>
      </c>
      <c r="B122" s="148" t="s">
        <v>420</v>
      </c>
      <c r="C122" s="137"/>
    </row>
    <row r="123" spans="1:3" s="110" customFormat="1" ht="21" customHeight="1" x14ac:dyDescent="0.35">
      <c r="A123" s="382"/>
      <c r="B123" s="138" t="s">
        <v>408</v>
      </c>
      <c r="C123" s="145"/>
    </row>
    <row r="124" spans="1:3" s="110" customFormat="1" ht="28.5" customHeight="1" x14ac:dyDescent="0.35">
      <c r="A124" s="382"/>
      <c r="B124" s="149" t="s">
        <v>421</v>
      </c>
      <c r="C124" s="145"/>
    </row>
    <row r="125" spans="1:3" s="110" customFormat="1" ht="21" customHeight="1" x14ac:dyDescent="0.35">
      <c r="A125" s="382"/>
      <c r="B125" s="141" t="s">
        <v>409</v>
      </c>
      <c r="C125" s="145"/>
    </row>
    <row r="126" spans="1:3" s="110" customFormat="1" ht="23.25" customHeight="1" x14ac:dyDescent="0.35">
      <c r="A126" s="383"/>
      <c r="B126" s="163" t="s">
        <v>381</v>
      </c>
      <c r="C126" s="144"/>
    </row>
    <row r="127" spans="1:3" s="110" customFormat="1" ht="23.25" customHeight="1" x14ac:dyDescent="0.35">
      <c r="A127" s="390" t="s">
        <v>43</v>
      </c>
      <c r="B127" s="232" t="s">
        <v>172</v>
      </c>
      <c r="C127" s="231"/>
    </row>
    <row r="128" spans="1:3" s="110" customFormat="1" ht="23.25" customHeight="1" x14ac:dyDescent="0.35">
      <c r="A128" s="382"/>
      <c r="B128" s="138" t="s">
        <v>417</v>
      </c>
      <c r="C128" s="216"/>
    </row>
    <row r="129" spans="1:3" s="110" customFormat="1" ht="41" customHeight="1" x14ac:dyDescent="0.35">
      <c r="A129" s="382"/>
      <c r="B129" s="149" t="s">
        <v>532</v>
      </c>
      <c r="C129" s="216"/>
    </row>
    <row r="130" spans="1:3" s="110" customFormat="1" ht="22" customHeight="1" x14ac:dyDescent="0.35">
      <c r="A130" s="382"/>
      <c r="B130" s="141" t="s">
        <v>419</v>
      </c>
      <c r="C130" s="216"/>
    </row>
    <row r="131" spans="1:3" s="110" customFormat="1" ht="19.5" customHeight="1" x14ac:dyDescent="0.35">
      <c r="A131" s="383"/>
      <c r="B131" s="163" t="s">
        <v>381</v>
      </c>
      <c r="C131" s="217"/>
    </row>
    <row r="132" spans="1:3" s="110" customFormat="1" ht="19.5" customHeight="1" x14ac:dyDescent="0.35">
      <c r="A132" s="390" t="s">
        <v>143</v>
      </c>
      <c r="B132" s="232" t="s">
        <v>142</v>
      </c>
      <c r="C132" s="231"/>
    </row>
    <row r="133" spans="1:3" s="110" customFormat="1" ht="19.5" customHeight="1" x14ac:dyDescent="0.35">
      <c r="A133" s="382"/>
      <c r="B133" s="138" t="s">
        <v>417</v>
      </c>
      <c r="C133" s="216"/>
    </row>
    <row r="134" spans="1:3" s="110" customFormat="1" ht="30.5" customHeight="1" x14ac:dyDescent="0.35">
      <c r="A134" s="382"/>
      <c r="B134" s="149" t="s">
        <v>533</v>
      </c>
      <c r="C134" s="216"/>
    </row>
    <row r="135" spans="1:3" s="110" customFormat="1" ht="19.5" customHeight="1" x14ac:dyDescent="0.35">
      <c r="A135" s="382"/>
      <c r="B135" s="141" t="s">
        <v>419</v>
      </c>
      <c r="C135" s="216"/>
    </row>
    <row r="136" spans="1:3" s="110" customFormat="1" ht="19.5" customHeight="1" x14ac:dyDescent="0.35">
      <c r="A136" s="382"/>
      <c r="B136" s="163" t="s">
        <v>381</v>
      </c>
      <c r="C136" s="217"/>
    </row>
    <row r="137" spans="1:3" s="110" customFormat="1" ht="21" customHeight="1" x14ac:dyDescent="0.35">
      <c r="A137" s="381" t="s">
        <v>152</v>
      </c>
      <c r="B137" s="167" t="s">
        <v>422</v>
      </c>
      <c r="C137" s="145"/>
    </row>
    <row r="138" spans="1:3" s="110" customFormat="1" ht="21" customHeight="1" x14ac:dyDescent="0.35">
      <c r="A138" s="387"/>
      <c r="B138" s="154" t="s">
        <v>408</v>
      </c>
      <c r="C138" s="145"/>
    </row>
    <row r="139" spans="1:3" s="110" customFormat="1" ht="45.5" customHeight="1" x14ac:dyDescent="0.35">
      <c r="A139" s="385"/>
      <c r="B139" s="162" t="s">
        <v>423</v>
      </c>
      <c r="C139" s="145"/>
    </row>
    <row r="140" spans="1:3" s="110" customFormat="1" ht="21" customHeight="1" x14ac:dyDescent="0.35">
      <c r="A140" s="385"/>
      <c r="B140" s="157" t="s">
        <v>409</v>
      </c>
      <c r="C140" s="145"/>
    </row>
    <row r="141" spans="1:3" s="110" customFormat="1" ht="21" customHeight="1" x14ac:dyDescent="0.35">
      <c r="A141" s="386"/>
      <c r="B141" s="143" t="s">
        <v>387</v>
      </c>
      <c r="C141" s="169"/>
    </row>
    <row r="142" spans="1:3" s="170" customFormat="1" ht="21" customHeight="1" x14ac:dyDescent="0.35">
      <c r="A142" s="384" t="s">
        <v>44</v>
      </c>
      <c r="B142" s="150" t="s">
        <v>424</v>
      </c>
      <c r="C142" s="151"/>
    </row>
    <row r="143" spans="1:3" s="173" customFormat="1" ht="21" customHeight="1" x14ac:dyDescent="0.35">
      <c r="A143" s="391" t="s">
        <v>45</v>
      </c>
      <c r="B143" s="171" t="s">
        <v>426</v>
      </c>
      <c r="C143" s="172"/>
    </row>
    <row r="144" spans="1:3" s="173" customFormat="1" ht="21" customHeight="1" x14ac:dyDescent="0.35">
      <c r="A144" s="387"/>
      <c r="B144" s="174" t="s">
        <v>425</v>
      </c>
      <c r="C144" s="172"/>
    </row>
    <row r="145" spans="1:3" s="173" customFormat="1" ht="35.25" customHeight="1" x14ac:dyDescent="0.35">
      <c r="A145" s="382"/>
      <c r="B145" s="140" t="s">
        <v>427</v>
      </c>
      <c r="C145" s="175"/>
    </row>
    <row r="146" spans="1:3" s="173" customFormat="1" ht="21" customHeight="1" x14ac:dyDescent="0.35">
      <c r="A146" s="382"/>
      <c r="B146" s="176" t="s">
        <v>409</v>
      </c>
      <c r="C146" s="177"/>
    </row>
    <row r="147" spans="1:3" s="173" customFormat="1" ht="21" customHeight="1" x14ac:dyDescent="0.35">
      <c r="A147" s="386"/>
      <c r="B147" s="178" t="s">
        <v>381</v>
      </c>
      <c r="C147" s="179"/>
    </row>
    <row r="148" spans="1:3" s="173" customFormat="1" ht="21" customHeight="1" x14ac:dyDescent="0.35">
      <c r="A148" s="392" t="s">
        <v>778</v>
      </c>
      <c r="B148" s="180" t="s">
        <v>428</v>
      </c>
      <c r="C148" s="181"/>
    </row>
    <row r="149" spans="1:3" s="173" customFormat="1" ht="21" customHeight="1" x14ac:dyDescent="0.35">
      <c r="A149" s="387"/>
      <c r="B149" s="154" t="s">
        <v>425</v>
      </c>
      <c r="C149" s="182"/>
    </row>
    <row r="150" spans="1:3" s="173" customFormat="1" ht="41.25" customHeight="1" x14ac:dyDescent="0.35">
      <c r="A150" s="385"/>
      <c r="B150" s="155" t="s">
        <v>429</v>
      </c>
      <c r="C150" s="182"/>
    </row>
    <row r="151" spans="1:3" s="173" customFormat="1" ht="21" customHeight="1" x14ac:dyDescent="0.35">
      <c r="A151" s="385"/>
      <c r="B151" s="157" t="s">
        <v>409</v>
      </c>
      <c r="C151" s="183"/>
    </row>
    <row r="152" spans="1:3" s="173" customFormat="1" ht="21" customHeight="1" x14ac:dyDescent="0.35">
      <c r="A152" s="386"/>
      <c r="B152" s="178" t="s">
        <v>387</v>
      </c>
      <c r="C152" s="184"/>
    </row>
    <row r="153" spans="1:3" s="110" customFormat="1" ht="21" customHeight="1" x14ac:dyDescent="0.35">
      <c r="A153" s="384" t="s">
        <v>47</v>
      </c>
      <c r="B153" s="150" t="s">
        <v>48</v>
      </c>
      <c r="C153" s="151"/>
    </row>
    <row r="154" spans="1:3" s="110" customFormat="1" ht="21" customHeight="1" x14ac:dyDescent="0.35">
      <c r="A154" s="391" t="s">
        <v>49</v>
      </c>
      <c r="B154" s="233" t="s">
        <v>266</v>
      </c>
      <c r="C154" s="147"/>
    </row>
    <row r="155" spans="1:3" s="110" customFormat="1" ht="21" customHeight="1" x14ac:dyDescent="0.35">
      <c r="A155" s="385"/>
      <c r="B155" s="174" t="s">
        <v>430</v>
      </c>
      <c r="C155" s="139"/>
    </row>
    <row r="156" spans="1:3" s="110" customFormat="1" ht="51.75" customHeight="1" x14ac:dyDescent="0.35">
      <c r="A156" s="385"/>
      <c r="B156" s="140" t="s">
        <v>602</v>
      </c>
      <c r="C156" s="139"/>
    </row>
    <row r="157" spans="1:3" s="110" customFormat="1" ht="21" customHeight="1" x14ac:dyDescent="0.35">
      <c r="A157" s="385"/>
      <c r="B157" s="176" t="s">
        <v>431</v>
      </c>
      <c r="C157" s="185"/>
    </row>
    <row r="158" spans="1:3" s="110" customFormat="1" ht="21" customHeight="1" x14ac:dyDescent="0.35">
      <c r="A158" s="386"/>
      <c r="B158" s="178" t="s">
        <v>387</v>
      </c>
      <c r="C158" s="186"/>
    </row>
    <row r="159" spans="1:3" s="110" customFormat="1" ht="21" customHeight="1" x14ac:dyDescent="0.35">
      <c r="A159" s="391" t="s">
        <v>50</v>
      </c>
      <c r="B159" s="233" t="s">
        <v>123</v>
      </c>
      <c r="C159" s="185"/>
    </row>
    <row r="160" spans="1:3" s="110" customFormat="1" ht="56.5" customHeight="1" x14ac:dyDescent="0.35">
      <c r="A160" s="385"/>
      <c r="B160" s="162" t="s">
        <v>635</v>
      </c>
      <c r="C160" s="185"/>
    </row>
    <row r="161" spans="1:3" s="110" customFormat="1" ht="21" customHeight="1" x14ac:dyDescent="0.35">
      <c r="A161" s="385"/>
      <c r="B161" s="176" t="s">
        <v>431</v>
      </c>
      <c r="C161" s="185"/>
    </row>
    <row r="162" spans="1:3" s="110" customFormat="1" ht="21" customHeight="1" x14ac:dyDescent="0.35">
      <c r="A162" s="386"/>
      <c r="B162" s="178" t="s">
        <v>387</v>
      </c>
      <c r="C162" s="185"/>
    </row>
    <row r="163" spans="1:3" s="173" customFormat="1" ht="28.5" customHeight="1" x14ac:dyDescent="0.35">
      <c r="A163" s="391" t="s">
        <v>51</v>
      </c>
      <c r="B163" s="233" t="s">
        <v>126</v>
      </c>
      <c r="C163" s="181"/>
    </row>
    <row r="164" spans="1:3" s="173" customFormat="1" ht="45.5" customHeight="1" x14ac:dyDescent="0.35">
      <c r="A164" s="385"/>
      <c r="B164" s="162" t="s">
        <v>603</v>
      </c>
      <c r="C164" s="177"/>
    </row>
    <row r="165" spans="1:3" s="173" customFormat="1" ht="21" customHeight="1" x14ac:dyDescent="0.35">
      <c r="A165" s="385"/>
      <c r="B165" s="176" t="s">
        <v>431</v>
      </c>
      <c r="C165" s="177"/>
    </row>
    <row r="166" spans="1:3" s="173" customFormat="1" ht="21" customHeight="1" x14ac:dyDescent="0.35">
      <c r="A166" s="386"/>
      <c r="B166" s="178" t="s">
        <v>387</v>
      </c>
      <c r="C166" s="179"/>
    </row>
    <row r="167" spans="1:3" s="173" customFormat="1" ht="21" customHeight="1" x14ac:dyDescent="0.35">
      <c r="A167" s="391" t="s">
        <v>52</v>
      </c>
      <c r="B167" s="168" t="s">
        <v>636</v>
      </c>
      <c r="C167" s="181"/>
    </row>
    <row r="168" spans="1:3" s="173" customFormat="1" ht="21" customHeight="1" x14ac:dyDescent="0.35">
      <c r="A168" s="385"/>
      <c r="B168" s="174" t="s">
        <v>430</v>
      </c>
      <c r="C168" s="182"/>
    </row>
    <row r="169" spans="1:3" s="173" customFormat="1" ht="50.25" customHeight="1" x14ac:dyDescent="0.35">
      <c r="A169" s="385"/>
      <c r="B169" s="140" t="s">
        <v>637</v>
      </c>
      <c r="C169" s="182"/>
    </row>
    <row r="170" spans="1:3" s="173" customFormat="1" ht="21" customHeight="1" x14ac:dyDescent="0.35">
      <c r="A170" s="385"/>
      <c r="B170" s="176" t="s">
        <v>431</v>
      </c>
      <c r="C170" s="182"/>
    </row>
    <row r="171" spans="1:3" s="173" customFormat="1" ht="21" customHeight="1" x14ac:dyDescent="0.35">
      <c r="A171" s="386"/>
      <c r="B171" s="178" t="s">
        <v>387</v>
      </c>
      <c r="C171" s="188"/>
    </row>
    <row r="172" spans="1:3" s="173" customFormat="1" ht="21" customHeight="1" x14ac:dyDescent="0.35">
      <c r="A172" s="391" t="s">
        <v>52</v>
      </c>
      <c r="B172" s="168" t="s">
        <v>638</v>
      </c>
      <c r="C172" s="181"/>
    </row>
    <row r="173" spans="1:3" s="173" customFormat="1" ht="21" customHeight="1" x14ac:dyDescent="0.35">
      <c r="A173" s="385"/>
      <c r="B173" s="174" t="s">
        <v>430</v>
      </c>
      <c r="C173" s="182"/>
    </row>
    <row r="174" spans="1:3" s="173" customFormat="1" ht="46.5" customHeight="1" x14ac:dyDescent="0.35">
      <c r="A174" s="385"/>
      <c r="B174" s="140" t="s">
        <v>639</v>
      </c>
      <c r="C174" s="182"/>
    </row>
    <row r="175" spans="1:3" s="173" customFormat="1" ht="21" customHeight="1" x14ac:dyDescent="0.35">
      <c r="A175" s="385"/>
      <c r="B175" s="176" t="s">
        <v>431</v>
      </c>
      <c r="C175" s="182"/>
    </row>
    <row r="176" spans="1:3" s="173" customFormat="1" ht="21" customHeight="1" x14ac:dyDescent="0.35">
      <c r="A176" s="386"/>
      <c r="B176" s="178" t="s">
        <v>387</v>
      </c>
      <c r="C176" s="188"/>
    </row>
    <row r="177" spans="1:3" ht="22.5" customHeight="1" x14ac:dyDescent="0.35">
      <c r="A177" s="384" t="s">
        <v>57</v>
      </c>
      <c r="B177" s="150" t="s">
        <v>101</v>
      </c>
      <c r="C177" s="151"/>
    </row>
    <row r="178" spans="1:3" s="110" customFormat="1" ht="21" customHeight="1" x14ac:dyDescent="0.35">
      <c r="A178" s="381" t="s">
        <v>58</v>
      </c>
      <c r="B178" s="168" t="s">
        <v>432</v>
      </c>
      <c r="C178" s="147"/>
    </row>
    <row r="179" spans="1:3" s="110" customFormat="1" ht="21" customHeight="1" x14ac:dyDescent="0.35">
      <c r="A179" s="385"/>
      <c r="B179" s="174" t="s">
        <v>425</v>
      </c>
      <c r="C179" s="139"/>
    </row>
    <row r="180" spans="1:3" s="110" customFormat="1" ht="21" customHeight="1" x14ac:dyDescent="0.35">
      <c r="A180" s="385"/>
      <c r="B180" s="189" t="s">
        <v>433</v>
      </c>
      <c r="C180" s="139"/>
    </row>
    <row r="181" spans="1:3" s="110" customFormat="1" ht="37.4" customHeight="1" x14ac:dyDescent="0.35">
      <c r="A181" s="385"/>
      <c r="B181" s="140" t="s">
        <v>434</v>
      </c>
      <c r="C181" s="139"/>
    </row>
    <row r="182" spans="1:3" s="110" customFormat="1" ht="21" customHeight="1" x14ac:dyDescent="0.35">
      <c r="A182" s="385"/>
      <c r="B182" s="176" t="s">
        <v>409</v>
      </c>
      <c r="C182" s="139"/>
    </row>
    <row r="183" spans="1:3" s="110" customFormat="1" ht="21" customHeight="1" x14ac:dyDescent="0.35">
      <c r="A183" s="386"/>
      <c r="B183" s="178" t="s">
        <v>387</v>
      </c>
      <c r="C183" s="169"/>
    </row>
    <row r="184" spans="1:3" ht="22.5" customHeight="1" x14ac:dyDescent="0.35">
      <c r="A184" s="381" t="s">
        <v>59</v>
      </c>
      <c r="B184" s="168" t="s">
        <v>435</v>
      </c>
      <c r="C184" s="147"/>
    </row>
    <row r="185" spans="1:3" ht="22.5" customHeight="1" x14ac:dyDescent="0.35">
      <c r="A185" s="385"/>
      <c r="B185" s="174" t="s">
        <v>425</v>
      </c>
      <c r="C185" s="139"/>
    </row>
    <row r="186" spans="1:3" ht="22.5" customHeight="1" x14ac:dyDescent="0.35">
      <c r="A186" s="385"/>
      <c r="B186" s="189" t="s">
        <v>433</v>
      </c>
      <c r="C186" s="139"/>
    </row>
    <row r="187" spans="1:3" ht="42.75" customHeight="1" x14ac:dyDescent="0.35">
      <c r="A187" s="385"/>
      <c r="B187" s="140" t="s">
        <v>436</v>
      </c>
      <c r="C187" s="139"/>
    </row>
    <row r="188" spans="1:3" ht="22.5" customHeight="1" x14ac:dyDescent="0.35">
      <c r="A188" s="385"/>
      <c r="B188" s="176" t="s">
        <v>409</v>
      </c>
      <c r="C188" s="185"/>
    </row>
    <row r="189" spans="1:3" ht="22.5" customHeight="1" x14ac:dyDescent="0.35">
      <c r="A189" s="386"/>
      <c r="B189" s="178" t="s">
        <v>387</v>
      </c>
      <c r="C189" s="186"/>
    </row>
    <row r="190" spans="1:3" ht="22.5" customHeight="1" x14ac:dyDescent="0.35">
      <c r="A190" s="381" t="s">
        <v>60</v>
      </c>
      <c r="B190" s="168" t="s">
        <v>66</v>
      </c>
      <c r="C190" s="147"/>
    </row>
    <row r="191" spans="1:3" ht="22.5" customHeight="1" x14ac:dyDescent="0.35">
      <c r="A191" s="385"/>
      <c r="B191" s="174" t="s">
        <v>437</v>
      </c>
      <c r="C191" s="139"/>
    </row>
    <row r="192" spans="1:3" ht="39" customHeight="1" x14ac:dyDescent="0.35">
      <c r="A192" s="385"/>
      <c r="B192" s="140" t="s">
        <v>438</v>
      </c>
      <c r="C192" s="139"/>
    </row>
    <row r="193" spans="1:3" ht="22.5" customHeight="1" x14ac:dyDescent="0.35">
      <c r="A193" s="385"/>
      <c r="B193" s="176" t="s">
        <v>380</v>
      </c>
      <c r="C193" s="185"/>
    </row>
    <row r="194" spans="1:3" ht="22.5" customHeight="1" x14ac:dyDescent="0.35">
      <c r="A194" s="386"/>
      <c r="B194" s="178" t="s">
        <v>387</v>
      </c>
      <c r="C194" s="186"/>
    </row>
    <row r="195" spans="1:3" ht="22.5" customHeight="1" x14ac:dyDescent="0.35">
      <c r="A195" s="393" t="s">
        <v>61</v>
      </c>
      <c r="B195" s="243" t="s">
        <v>99</v>
      </c>
      <c r="C195" s="147"/>
    </row>
    <row r="196" spans="1:3" ht="22.5" customHeight="1" x14ac:dyDescent="0.35">
      <c r="A196" s="394" t="s">
        <v>62</v>
      </c>
      <c r="B196" s="245" t="s">
        <v>269</v>
      </c>
      <c r="C196" s="147"/>
    </row>
    <row r="197" spans="1:3" ht="22.5" customHeight="1" x14ac:dyDescent="0.35">
      <c r="A197" s="385"/>
      <c r="B197" s="154" t="s">
        <v>437</v>
      </c>
      <c r="C197" s="139"/>
    </row>
    <row r="198" spans="1:3" ht="78.25" customHeight="1" x14ac:dyDescent="0.35">
      <c r="A198" s="385"/>
      <c r="B198" s="31" t="s">
        <v>584</v>
      </c>
      <c r="C198" s="139"/>
    </row>
    <row r="199" spans="1:3" ht="22.5" customHeight="1" x14ac:dyDescent="0.35">
      <c r="A199" s="385"/>
      <c r="B199" s="157" t="s">
        <v>380</v>
      </c>
      <c r="C199" s="139"/>
    </row>
    <row r="200" spans="1:3" ht="22.5" customHeight="1" x14ac:dyDescent="0.35">
      <c r="A200" s="386"/>
      <c r="B200" s="246" t="s">
        <v>387</v>
      </c>
      <c r="C200" s="139"/>
    </row>
    <row r="201" spans="1:3" ht="22.5" customHeight="1" x14ac:dyDescent="0.35">
      <c r="A201" s="394" t="s">
        <v>63</v>
      </c>
      <c r="B201" s="248" t="s">
        <v>273</v>
      </c>
      <c r="C201" s="147"/>
    </row>
    <row r="202" spans="1:3" ht="22.5" customHeight="1" x14ac:dyDescent="0.35">
      <c r="A202" s="385"/>
      <c r="B202" s="138" t="s">
        <v>588</v>
      </c>
      <c r="C202" s="139"/>
    </row>
    <row r="203" spans="1:3" ht="73.5" customHeight="1" x14ac:dyDescent="0.35">
      <c r="A203" s="385"/>
      <c r="B203" s="249" t="s">
        <v>591</v>
      </c>
      <c r="C203" s="139"/>
    </row>
    <row r="204" spans="1:3" ht="78.5" customHeight="1" x14ac:dyDescent="0.35">
      <c r="A204" s="385"/>
      <c r="B204" s="249" t="s">
        <v>590</v>
      </c>
      <c r="C204" s="139"/>
    </row>
    <row r="205" spans="1:3" ht="73.5" customHeight="1" x14ac:dyDescent="0.35">
      <c r="A205" s="385"/>
      <c r="B205" s="249" t="s">
        <v>589</v>
      </c>
      <c r="C205" s="139"/>
    </row>
    <row r="206" spans="1:3" ht="22.5" customHeight="1" x14ac:dyDescent="0.35">
      <c r="A206" s="385"/>
      <c r="B206" s="141" t="s">
        <v>419</v>
      </c>
      <c r="C206" s="139"/>
    </row>
    <row r="207" spans="1:3" ht="22.5" customHeight="1" x14ac:dyDescent="0.35">
      <c r="A207" s="385"/>
      <c r="B207" s="250" t="s">
        <v>387</v>
      </c>
      <c r="C207" s="169"/>
    </row>
    <row r="208" spans="1:3" ht="22.5" customHeight="1" x14ac:dyDescent="0.35">
      <c r="A208" s="395" t="s">
        <v>64</v>
      </c>
      <c r="B208" s="244" t="s">
        <v>278</v>
      </c>
      <c r="C208" s="220"/>
    </row>
    <row r="209" spans="1:3" ht="22.5" customHeight="1" x14ac:dyDescent="0.35">
      <c r="A209" s="385"/>
      <c r="B209" s="138" t="s">
        <v>592</v>
      </c>
      <c r="C209" s="139"/>
    </row>
    <row r="210" spans="1:3" ht="56.5" customHeight="1" x14ac:dyDescent="0.35">
      <c r="A210" s="396"/>
      <c r="B210" s="251" t="s">
        <v>812</v>
      </c>
      <c r="C210" s="220"/>
    </row>
    <row r="211" spans="1:3" ht="63" customHeight="1" x14ac:dyDescent="0.35">
      <c r="A211" s="396"/>
      <c r="B211" s="251" t="s">
        <v>836</v>
      </c>
      <c r="C211" s="220"/>
    </row>
    <row r="212" spans="1:3" ht="47.25" customHeight="1" x14ac:dyDescent="0.35">
      <c r="A212" s="396"/>
      <c r="B212" s="251" t="s">
        <v>625</v>
      </c>
      <c r="C212" s="220"/>
    </row>
    <row r="213" spans="1:3" ht="43" customHeight="1" x14ac:dyDescent="0.35">
      <c r="A213" s="396"/>
      <c r="B213" s="251" t="s">
        <v>594</v>
      </c>
      <c r="C213" s="220"/>
    </row>
    <row r="214" spans="1:3" ht="44.75" customHeight="1" x14ac:dyDescent="0.35">
      <c r="A214" s="396"/>
      <c r="B214" s="251" t="s">
        <v>626</v>
      </c>
      <c r="C214" s="220"/>
    </row>
    <row r="215" spans="1:3" ht="44" customHeight="1" x14ac:dyDescent="0.35">
      <c r="A215" s="396"/>
      <c r="B215" s="251" t="s">
        <v>829</v>
      </c>
      <c r="C215" s="220"/>
    </row>
    <row r="216" spans="1:3" ht="42" customHeight="1" x14ac:dyDescent="0.35">
      <c r="A216" s="396"/>
      <c r="B216" s="251" t="s">
        <v>830</v>
      </c>
      <c r="C216" s="220"/>
    </row>
    <row r="217" spans="1:3" ht="38" customHeight="1" x14ac:dyDescent="0.35">
      <c r="A217" s="396"/>
      <c r="B217" s="251" t="s">
        <v>627</v>
      </c>
      <c r="C217" s="220"/>
    </row>
    <row r="218" spans="1:3" ht="30" customHeight="1" x14ac:dyDescent="0.35">
      <c r="A218" s="396"/>
      <c r="B218" s="251" t="s">
        <v>628</v>
      </c>
      <c r="C218" s="220"/>
    </row>
    <row r="219" spans="1:3" ht="22.5" customHeight="1" x14ac:dyDescent="0.35">
      <c r="A219" s="396"/>
      <c r="B219" s="247" t="s">
        <v>598</v>
      </c>
      <c r="C219" s="220"/>
    </row>
    <row r="220" spans="1:3" ht="36.5" customHeight="1" x14ac:dyDescent="0.35">
      <c r="A220" s="396"/>
      <c r="B220" s="251" t="s">
        <v>837</v>
      </c>
      <c r="C220" s="220"/>
    </row>
    <row r="221" spans="1:3" ht="32.5" customHeight="1" x14ac:dyDescent="0.35">
      <c r="A221" s="396"/>
      <c r="B221" s="251" t="s">
        <v>629</v>
      </c>
      <c r="C221" s="220"/>
    </row>
    <row r="222" spans="1:3" ht="32.5" customHeight="1" x14ac:dyDescent="0.35">
      <c r="A222" s="396"/>
      <c r="B222" s="251" t="s">
        <v>630</v>
      </c>
      <c r="C222" s="220"/>
    </row>
    <row r="223" spans="1:3" ht="32.5" customHeight="1" x14ac:dyDescent="0.35">
      <c r="A223" s="396"/>
      <c r="B223" s="251" t="s">
        <v>631</v>
      </c>
      <c r="C223" s="220"/>
    </row>
    <row r="224" spans="1:3" ht="22.5" customHeight="1" x14ac:dyDescent="0.35">
      <c r="A224" s="385"/>
      <c r="B224" s="141" t="s">
        <v>441</v>
      </c>
      <c r="C224" s="139"/>
    </row>
    <row r="225" spans="1:3" ht="22.5" customHeight="1" x14ac:dyDescent="0.35">
      <c r="A225" s="385"/>
      <c r="B225" s="250" t="s">
        <v>387</v>
      </c>
      <c r="C225" s="169"/>
    </row>
    <row r="226" spans="1:3" ht="22.5" customHeight="1" x14ac:dyDescent="0.35">
      <c r="A226" s="397" t="s">
        <v>65</v>
      </c>
      <c r="B226" s="248" t="s">
        <v>299</v>
      </c>
      <c r="C226" s="147"/>
    </row>
    <row r="227" spans="1:3" ht="22.5" customHeight="1" x14ac:dyDescent="0.35">
      <c r="A227" s="385"/>
      <c r="B227" s="138" t="s">
        <v>618</v>
      </c>
      <c r="C227" s="139"/>
    </row>
    <row r="228" spans="1:3" ht="72" customHeight="1" x14ac:dyDescent="0.35">
      <c r="A228" s="396"/>
      <c r="B228" s="254" t="s">
        <v>609</v>
      </c>
      <c r="C228" s="220"/>
    </row>
    <row r="229" spans="1:3" ht="72" customHeight="1" x14ac:dyDescent="0.35">
      <c r="A229" s="396"/>
      <c r="B229" s="254" t="s">
        <v>610</v>
      </c>
      <c r="C229" s="220"/>
    </row>
    <row r="230" spans="1:3" ht="65" customHeight="1" x14ac:dyDescent="0.35">
      <c r="A230" s="396"/>
      <c r="B230" s="254" t="s">
        <v>614</v>
      </c>
      <c r="C230" s="220"/>
    </row>
    <row r="231" spans="1:3" ht="71.5" customHeight="1" x14ac:dyDescent="0.35">
      <c r="A231" s="396"/>
      <c r="B231" s="254" t="s">
        <v>615</v>
      </c>
      <c r="C231" s="220"/>
    </row>
    <row r="232" spans="1:3" ht="47.5" customHeight="1" x14ac:dyDescent="0.35">
      <c r="A232" s="396"/>
      <c r="B232" s="254" t="s">
        <v>616</v>
      </c>
      <c r="C232" s="220"/>
    </row>
    <row r="233" spans="1:3" ht="22.5" customHeight="1" x14ac:dyDescent="0.35">
      <c r="A233" s="385"/>
      <c r="B233" s="141" t="s">
        <v>619</v>
      </c>
      <c r="C233" s="139"/>
    </row>
    <row r="234" spans="1:3" ht="22.5" customHeight="1" x14ac:dyDescent="0.35">
      <c r="A234" s="386"/>
      <c r="B234" s="163" t="s">
        <v>387</v>
      </c>
      <c r="C234" s="169"/>
    </row>
    <row r="235" spans="1:3" s="110" customFormat="1" ht="21" customHeight="1" x14ac:dyDescent="0.35">
      <c r="A235" s="384" t="s">
        <v>67</v>
      </c>
      <c r="B235" s="150" t="s">
        <v>84</v>
      </c>
      <c r="C235" s="151"/>
    </row>
    <row r="236" spans="1:3" s="110" customFormat="1" ht="21" customHeight="1" x14ac:dyDescent="0.35">
      <c r="A236" s="486" t="s">
        <v>442</v>
      </c>
      <c r="B236" s="487"/>
      <c r="C236" s="488"/>
    </row>
    <row r="237" spans="1:3" s="110" customFormat="1" ht="25" customHeight="1" x14ac:dyDescent="0.35">
      <c r="A237" s="499" t="s">
        <v>443</v>
      </c>
      <c r="B237" s="500"/>
      <c r="C237" s="501"/>
    </row>
    <row r="238" spans="1:3" s="110" customFormat="1" ht="21" customHeight="1" x14ac:dyDescent="0.35">
      <c r="A238" s="502" t="s">
        <v>444</v>
      </c>
      <c r="B238" s="503"/>
      <c r="C238" s="504"/>
    </row>
    <row r="239" spans="1:3" s="110" customFormat="1" ht="21" customHeight="1" x14ac:dyDescent="0.35">
      <c r="A239" s="502" t="s">
        <v>445</v>
      </c>
      <c r="B239" s="503"/>
      <c r="C239" s="504"/>
    </row>
    <row r="240" spans="1:3" s="110" customFormat="1" ht="21" customHeight="1" x14ac:dyDescent="0.35">
      <c r="A240" s="502" t="s">
        <v>446</v>
      </c>
      <c r="B240" s="503"/>
      <c r="C240" s="504"/>
    </row>
    <row r="241" spans="1:3" s="110" customFormat="1" ht="21" customHeight="1" x14ac:dyDescent="0.35">
      <c r="A241" s="502" t="s">
        <v>447</v>
      </c>
      <c r="B241" s="503"/>
      <c r="C241" s="504"/>
    </row>
    <row r="242" spans="1:3" s="110" customFormat="1" ht="21" customHeight="1" x14ac:dyDescent="0.35">
      <c r="A242" s="502" t="s">
        <v>448</v>
      </c>
      <c r="B242" s="503"/>
      <c r="C242" s="504"/>
    </row>
    <row r="243" spans="1:3" s="110" customFormat="1" ht="32.75" customHeight="1" x14ac:dyDescent="0.35">
      <c r="A243" s="499" t="s">
        <v>449</v>
      </c>
      <c r="B243" s="500"/>
      <c r="C243" s="501"/>
    </row>
    <row r="244" spans="1:3" s="110" customFormat="1" ht="21" customHeight="1" x14ac:dyDescent="0.35">
      <c r="A244" s="392" t="s">
        <v>68</v>
      </c>
      <c r="B244" s="193" t="s">
        <v>450</v>
      </c>
      <c r="C244" s="147"/>
    </row>
    <row r="245" spans="1:3" s="110" customFormat="1" ht="21" customHeight="1" x14ac:dyDescent="0.35">
      <c r="A245" s="387"/>
      <c r="B245" s="154" t="s">
        <v>451</v>
      </c>
      <c r="C245" s="156"/>
    </row>
    <row r="246" spans="1:3" s="110" customFormat="1" ht="46.5" customHeight="1" x14ac:dyDescent="0.35">
      <c r="A246" s="382"/>
      <c r="B246" s="155" t="s">
        <v>452</v>
      </c>
      <c r="C246" s="145"/>
    </row>
    <row r="247" spans="1:3" s="110" customFormat="1" ht="20.25" customHeight="1" x14ac:dyDescent="0.35">
      <c r="A247" s="387"/>
      <c r="B247" s="191" t="s">
        <v>453</v>
      </c>
      <c r="C247" s="156"/>
    </row>
    <row r="248" spans="1:3" s="110" customFormat="1" ht="27.75" customHeight="1" x14ac:dyDescent="0.35">
      <c r="A248" s="388"/>
      <c r="B248" s="192" t="s">
        <v>381</v>
      </c>
      <c r="C248" s="194"/>
    </row>
    <row r="249" spans="1:3" s="110" customFormat="1" ht="27.75" customHeight="1" x14ac:dyDescent="0.35">
      <c r="A249" s="392">
        <v>9.02</v>
      </c>
      <c r="B249" s="193" t="s">
        <v>454</v>
      </c>
      <c r="C249" s="156"/>
    </row>
    <row r="250" spans="1:3" s="110" customFormat="1" ht="27.75" customHeight="1" x14ac:dyDescent="0.35">
      <c r="A250" s="387"/>
      <c r="B250" s="154" t="s">
        <v>451</v>
      </c>
      <c r="C250" s="156"/>
    </row>
    <row r="251" spans="1:3" s="110" customFormat="1" ht="27.75" customHeight="1" x14ac:dyDescent="0.35">
      <c r="A251" s="382"/>
      <c r="B251" s="155" t="s">
        <v>452</v>
      </c>
      <c r="C251" s="156"/>
    </row>
    <row r="252" spans="1:3" s="110" customFormat="1" ht="27.75" customHeight="1" x14ac:dyDescent="0.35">
      <c r="A252" s="387"/>
      <c r="B252" s="191" t="s">
        <v>453</v>
      </c>
      <c r="C252" s="156"/>
    </row>
    <row r="253" spans="1:3" s="110" customFormat="1" ht="27.75" customHeight="1" x14ac:dyDescent="0.35">
      <c r="A253" s="388"/>
      <c r="B253" s="192" t="s">
        <v>381</v>
      </c>
      <c r="C253" s="156"/>
    </row>
    <row r="254" spans="1:3" s="110" customFormat="1" ht="21.75" customHeight="1" x14ac:dyDescent="0.35">
      <c r="A254" s="391" t="s">
        <v>70</v>
      </c>
      <c r="B254" s="195" t="s">
        <v>455</v>
      </c>
      <c r="C254" s="196"/>
    </row>
    <row r="255" spans="1:3" s="110" customFormat="1" ht="21.75" customHeight="1" x14ac:dyDescent="0.35">
      <c r="A255" s="382"/>
      <c r="B255" s="154" t="s">
        <v>451</v>
      </c>
      <c r="C255" s="182"/>
    </row>
    <row r="256" spans="1:3" s="110" customFormat="1" ht="27" customHeight="1" x14ac:dyDescent="0.35">
      <c r="A256" s="382"/>
      <c r="B256" s="154" t="s">
        <v>456</v>
      </c>
      <c r="C256" s="182"/>
    </row>
    <row r="257" spans="1:3" s="110" customFormat="1" ht="21.75" customHeight="1" x14ac:dyDescent="0.35">
      <c r="A257" s="382"/>
      <c r="B257" s="191" t="s">
        <v>457</v>
      </c>
      <c r="C257" s="145"/>
    </row>
    <row r="258" spans="1:3" s="110" customFormat="1" ht="27" customHeight="1" x14ac:dyDescent="0.35">
      <c r="A258" s="383"/>
      <c r="B258" s="192" t="s">
        <v>381</v>
      </c>
      <c r="C258" s="188"/>
    </row>
    <row r="259" spans="1:3" s="110" customFormat="1" ht="27" customHeight="1" x14ac:dyDescent="0.35">
      <c r="A259" s="394" t="s">
        <v>71</v>
      </c>
      <c r="B259" s="195" t="s">
        <v>458</v>
      </c>
      <c r="C259" s="182"/>
    </row>
    <row r="260" spans="1:3" s="110" customFormat="1" ht="27" customHeight="1" x14ac:dyDescent="0.35">
      <c r="A260" s="382"/>
      <c r="B260" s="154" t="s">
        <v>451</v>
      </c>
      <c r="C260" s="182"/>
    </row>
    <row r="261" spans="1:3" s="110" customFormat="1" ht="27" customHeight="1" x14ac:dyDescent="0.35">
      <c r="A261" s="382"/>
      <c r="B261" s="154" t="s">
        <v>459</v>
      </c>
      <c r="C261" s="182"/>
    </row>
    <row r="262" spans="1:3" s="110" customFormat="1" ht="27" customHeight="1" x14ac:dyDescent="0.35">
      <c r="A262" s="382"/>
      <c r="B262" s="191" t="s">
        <v>457</v>
      </c>
      <c r="C262" s="182"/>
    </row>
    <row r="263" spans="1:3" s="110" customFormat="1" ht="27" customHeight="1" x14ac:dyDescent="0.35">
      <c r="A263" s="382"/>
      <c r="B263" s="155" t="s">
        <v>381</v>
      </c>
      <c r="C263" s="182"/>
    </row>
    <row r="264" spans="1:3" s="110" customFormat="1" ht="27" customHeight="1" x14ac:dyDescent="0.35">
      <c r="A264" s="394" t="s">
        <v>72</v>
      </c>
      <c r="B264" s="152" t="s">
        <v>460</v>
      </c>
      <c r="C264" s="181"/>
    </row>
    <row r="265" spans="1:3" s="110" customFormat="1" ht="27" customHeight="1" x14ac:dyDescent="0.35">
      <c r="A265" s="382"/>
      <c r="B265" s="154" t="s">
        <v>451</v>
      </c>
      <c r="C265" s="182"/>
    </row>
    <row r="266" spans="1:3" s="110" customFormat="1" ht="27" customHeight="1" x14ac:dyDescent="0.35">
      <c r="A266" s="382"/>
      <c r="B266" s="154" t="s">
        <v>461</v>
      </c>
      <c r="C266" s="182"/>
    </row>
    <row r="267" spans="1:3" s="110" customFormat="1" ht="27" customHeight="1" x14ac:dyDescent="0.35">
      <c r="A267" s="382"/>
      <c r="B267" s="191" t="s">
        <v>457</v>
      </c>
      <c r="C267" s="182"/>
    </row>
    <row r="268" spans="1:3" s="110" customFormat="1" ht="27" customHeight="1" x14ac:dyDescent="0.35">
      <c r="A268" s="383"/>
      <c r="B268" s="192" t="s">
        <v>381</v>
      </c>
      <c r="C268" s="188"/>
    </row>
    <row r="269" spans="1:3" s="110" customFormat="1" ht="21.75" customHeight="1" x14ac:dyDescent="0.35">
      <c r="A269" s="392">
        <v>9.06</v>
      </c>
      <c r="B269" s="197" t="s">
        <v>462</v>
      </c>
      <c r="C269" s="198"/>
    </row>
    <row r="270" spans="1:3" s="110" customFormat="1" ht="21.75" customHeight="1" x14ac:dyDescent="0.35">
      <c r="A270" s="385"/>
      <c r="B270" s="154" t="s">
        <v>463</v>
      </c>
      <c r="C270" s="156"/>
    </row>
    <row r="271" spans="1:3" s="110" customFormat="1" ht="29.25" customHeight="1" x14ac:dyDescent="0.35">
      <c r="A271" s="387"/>
      <c r="B271" s="154" t="s">
        <v>464</v>
      </c>
      <c r="C271" s="156"/>
    </row>
    <row r="272" spans="1:3" s="110" customFormat="1" ht="21.75" customHeight="1" x14ac:dyDescent="0.35">
      <c r="A272" s="387"/>
      <c r="B272" s="191" t="s">
        <v>441</v>
      </c>
      <c r="C272" s="156"/>
    </row>
    <row r="273" spans="1:3" s="110" customFormat="1" ht="21.75" customHeight="1" x14ac:dyDescent="0.35">
      <c r="A273" s="388"/>
      <c r="B273" s="192" t="s">
        <v>381</v>
      </c>
      <c r="C273" s="194"/>
    </row>
    <row r="274" spans="1:3" s="110" customFormat="1" ht="24" customHeight="1" x14ac:dyDescent="0.35">
      <c r="A274" s="392">
        <v>9.07</v>
      </c>
      <c r="B274" s="197" t="s">
        <v>465</v>
      </c>
      <c r="C274" s="198"/>
    </row>
    <row r="275" spans="1:3" s="110" customFormat="1" ht="21.75" customHeight="1" x14ac:dyDescent="0.35">
      <c r="A275" s="385"/>
      <c r="B275" s="154" t="s">
        <v>463</v>
      </c>
      <c r="C275" s="156"/>
    </row>
    <row r="276" spans="1:3" s="110" customFormat="1" ht="31.5" customHeight="1" x14ac:dyDescent="0.35">
      <c r="A276" s="387"/>
      <c r="B276" s="154" t="s">
        <v>466</v>
      </c>
      <c r="C276" s="156"/>
    </row>
    <row r="277" spans="1:3" s="110" customFormat="1" ht="21.75" customHeight="1" x14ac:dyDescent="0.35">
      <c r="A277" s="387"/>
      <c r="B277" s="191" t="s">
        <v>441</v>
      </c>
      <c r="C277" s="156"/>
    </row>
    <row r="278" spans="1:3" s="110" customFormat="1" ht="21.75" customHeight="1" x14ac:dyDescent="0.35">
      <c r="A278" s="388"/>
      <c r="B278" s="192" t="s">
        <v>381</v>
      </c>
      <c r="C278" s="194"/>
    </row>
    <row r="279" spans="1:3" s="110" customFormat="1" ht="21.75" customHeight="1" x14ac:dyDescent="0.35">
      <c r="A279" s="392">
        <v>9.08</v>
      </c>
      <c r="B279" s="199" t="s">
        <v>467</v>
      </c>
      <c r="C279" s="200"/>
    </row>
    <row r="280" spans="1:3" s="110" customFormat="1" ht="21.75" customHeight="1" x14ac:dyDescent="0.35">
      <c r="A280" s="387"/>
      <c r="B280" s="174" t="s">
        <v>468</v>
      </c>
      <c r="C280" s="177"/>
    </row>
    <row r="281" spans="1:3" s="110" customFormat="1" ht="36" customHeight="1" x14ac:dyDescent="0.35">
      <c r="A281" s="387"/>
      <c r="B281" s="140" t="s">
        <v>469</v>
      </c>
      <c r="C281" s="177"/>
    </row>
    <row r="282" spans="1:3" s="110" customFormat="1" ht="21.75" customHeight="1" x14ac:dyDescent="0.35">
      <c r="A282" s="387"/>
      <c r="B282" s="201" t="s">
        <v>441</v>
      </c>
      <c r="C282" s="202"/>
    </row>
    <row r="283" spans="1:3" s="110" customFormat="1" ht="22.5" customHeight="1" x14ac:dyDescent="0.35">
      <c r="A283" s="387"/>
      <c r="B283" s="140" t="s">
        <v>381</v>
      </c>
      <c r="C283" s="177"/>
    </row>
    <row r="284" spans="1:3" s="110" customFormat="1" ht="26.25" customHeight="1" x14ac:dyDescent="0.35">
      <c r="A284" s="392">
        <v>9.09</v>
      </c>
      <c r="B284" s="203" t="s">
        <v>470</v>
      </c>
      <c r="C284" s="198"/>
    </row>
    <row r="285" spans="1:3" s="110" customFormat="1" ht="21.75" customHeight="1" x14ac:dyDescent="0.35">
      <c r="A285" s="387"/>
      <c r="B285" s="154" t="s">
        <v>468</v>
      </c>
      <c r="C285" s="182"/>
    </row>
    <row r="286" spans="1:3" s="110" customFormat="1" ht="31.5" customHeight="1" x14ac:dyDescent="0.35">
      <c r="A286" s="387"/>
      <c r="B286" s="155" t="s">
        <v>471</v>
      </c>
      <c r="C286" s="182"/>
    </row>
    <row r="287" spans="1:3" s="110" customFormat="1" ht="21.75" customHeight="1" x14ac:dyDescent="0.35">
      <c r="A287" s="387"/>
      <c r="B287" s="191" t="s">
        <v>441</v>
      </c>
      <c r="C287" s="145"/>
    </row>
    <row r="288" spans="1:3" s="110" customFormat="1" ht="27" customHeight="1" x14ac:dyDescent="0.35">
      <c r="A288" s="388"/>
      <c r="B288" s="140" t="s">
        <v>381</v>
      </c>
      <c r="C288" s="188"/>
    </row>
    <row r="289" spans="1:3" s="110" customFormat="1" ht="21.75" customHeight="1" x14ac:dyDescent="0.35">
      <c r="A289" s="505" t="s">
        <v>472</v>
      </c>
      <c r="B289" s="506"/>
      <c r="C289" s="507"/>
    </row>
    <row r="290" spans="1:3" s="110" customFormat="1" ht="40.25" customHeight="1" x14ac:dyDescent="0.35">
      <c r="A290" s="480" t="s">
        <v>473</v>
      </c>
      <c r="B290" s="481"/>
      <c r="C290" s="482"/>
    </row>
    <row r="291" spans="1:3" s="110" customFormat="1" ht="21.75" customHeight="1" x14ac:dyDescent="0.35">
      <c r="A291" s="398"/>
      <c r="B291" s="205"/>
      <c r="C291" s="206"/>
    </row>
    <row r="292" spans="1:3" s="110" customFormat="1" ht="27" customHeight="1" x14ac:dyDescent="0.35">
      <c r="A292" s="483" t="s">
        <v>474</v>
      </c>
      <c r="B292" s="484"/>
      <c r="C292" s="485"/>
    </row>
    <row r="293" spans="1:3" s="110" customFormat="1" ht="21.75" customHeight="1" x14ac:dyDescent="0.35">
      <c r="A293" s="399" t="s">
        <v>77</v>
      </c>
      <c r="B293" s="171" t="s">
        <v>475</v>
      </c>
      <c r="C293" s="207"/>
    </row>
    <row r="294" spans="1:3" s="110" customFormat="1" ht="21.75" customHeight="1" x14ac:dyDescent="0.35">
      <c r="A294" s="382"/>
      <c r="B294" s="174" t="s">
        <v>476</v>
      </c>
      <c r="C294" s="177"/>
    </row>
    <row r="295" spans="1:3" s="110" customFormat="1" ht="88.5" customHeight="1" x14ac:dyDescent="0.35">
      <c r="A295" s="382"/>
      <c r="B295" s="140" t="s">
        <v>816</v>
      </c>
      <c r="C295" s="177"/>
    </row>
    <row r="296" spans="1:3" s="110" customFormat="1" ht="21.75" customHeight="1" x14ac:dyDescent="0.35">
      <c r="A296" s="382"/>
      <c r="B296" s="201" t="s">
        <v>441</v>
      </c>
      <c r="C296" s="202"/>
    </row>
    <row r="297" spans="1:3" s="110" customFormat="1" ht="24" customHeight="1" x14ac:dyDescent="0.35">
      <c r="A297" s="383"/>
      <c r="B297" s="190" t="s">
        <v>381</v>
      </c>
      <c r="C297" s="179"/>
    </row>
    <row r="298" spans="1:3" s="110" customFormat="1" ht="21.75" customHeight="1" x14ac:dyDescent="0.35">
      <c r="A298" s="392">
        <v>9.11</v>
      </c>
      <c r="B298" s="208" t="s">
        <v>478</v>
      </c>
      <c r="C298" s="209"/>
    </row>
    <row r="299" spans="1:3" s="110" customFormat="1" ht="21.75" customHeight="1" x14ac:dyDescent="0.35">
      <c r="A299" s="387"/>
      <c r="B299" s="154" t="s">
        <v>468</v>
      </c>
      <c r="C299" s="210"/>
    </row>
    <row r="300" spans="1:3" s="110" customFormat="1" ht="32.25" customHeight="1" x14ac:dyDescent="0.35">
      <c r="A300" s="387"/>
      <c r="B300" s="154" t="s">
        <v>479</v>
      </c>
      <c r="C300" s="210"/>
    </row>
    <row r="301" spans="1:3" s="110" customFormat="1" ht="21.75" customHeight="1" x14ac:dyDescent="0.35">
      <c r="A301" s="387"/>
      <c r="B301" s="191" t="s">
        <v>441</v>
      </c>
      <c r="C301" s="210"/>
    </row>
    <row r="302" spans="1:3" s="110" customFormat="1" ht="21.75" customHeight="1" x14ac:dyDescent="0.35">
      <c r="A302" s="388"/>
      <c r="B302" s="190" t="s">
        <v>381</v>
      </c>
      <c r="C302" s="211"/>
    </row>
    <row r="303" spans="1:3" s="110" customFormat="1" ht="21.75" customHeight="1" x14ac:dyDescent="0.35">
      <c r="A303" s="392">
        <v>9.1199999999999992</v>
      </c>
      <c r="B303" s="208" t="s">
        <v>480</v>
      </c>
      <c r="C303" s="209"/>
    </row>
    <row r="304" spans="1:3" s="110" customFormat="1" ht="21.75" customHeight="1" x14ac:dyDescent="0.35">
      <c r="A304" s="387"/>
      <c r="B304" s="154" t="s">
        <v>468</v>
      </c>
      <c r="C304" s="210"/>
    </row>
    <row r="305" spans="1:3" s="110" customFormat="1" ht="30" customHeight="1" x14ac:dyDescent="0.35">
      <c r="A305" s="387"/>
      <c r="B305" s="154" t="s">
        <v>481</v>
      </c>
      <c r="C305" s="210"/>
    </row>
    <row r="306" spans="1:3" s="110" customFormat="1" ht="21.75" customHeight="1" x14ac:dyDescent="0.35">
      <c r="A306" s="387"/>
      <c r="B306" s="191" t="s">
        <v>441</v>
      </c>
      <c r="C306" s="210"/>
    </row>
    <row r="307" spans="1:3" s="110" customFormat="1" ht="21.75" customHeight="1" x14ac:dyDescent="0.35">
      <c r="A307" s="388"/>
      <c r="B307" s="190" t="s">
        <v>381</v>
      </c>
      <c r="C307" s="211"/>
    </row>
    <row r="308" spans="1:3" s="110" customFormat="1" ht="21.75" customHeight="1" x14ac:dyDescent="0.35">
      <c r="A308" s="392">
        <v>9.1300000000000008</v>
      </c>
      <c r="B308" s="203" t="s">
        <v>482</v>
      </c>
      <c r="C308" s="209"/>
    </row>
    <row r="309" spans="1:3" s="110" customFormat="1" ht="21.75" customHeight="1" x14ac:dyDescent="0.35">
      <c r="A309" s="387"/>
      <c r="B309" s="154" t="s">
        <v>468</v>
      </c>
      <c r="C309" s="210"/>
    </row>
    <row r="310" spans="1:3" s="110" customFormat="1" ht="36.75" customHeight="1" x14ac:dyDescent="0.35">
      <c r="A310" s="387"/>
      <c r="B310" s="154" t="s">
        <v>483</v>
      </c>
      <c r="C310" s="210"/>
    </row>
    <row r="311" spans="1:3" s="110" customFormat="1" ht="21.75" customHeight="1" x14ac:dyDescent="0.35">
      <c r="A311" s="387"/>
      <c r="B311" s="191" t="s">
        <v>441</v>
      </c>
      <c r="C311" s="210"/>
    </row>
    <row r="312" spans="1:3" s="110" customFormat="1" ht="21.75" customHeight="1" x14ac:dyDescent="0.35">
      <c r="A312" s="388"/>
      <c r="B312" s="190" t="s">
        <v>381</v>
      </c>
      <c r="C312" s="211"/>
    </row>
    <row r="313" spans="1:3" s="110" customFormat="1" ht="24" customHeight="1" x14ac:dyDescent="0.35">
      <c r="A313" s="392">
        <v>9.14</v>
      </c>
      <c r="B313" s="203" t="s">
        <v>484</v>
      </c>
      <c r="C313" s="209"/>
    </row>
    <row r="314" spans="1:3" s="110" customFormat="1" ht="24" customHeight="1" x14ac:dyDescent="0.35">
      <c r="A314" s="387"/>
      <c r="B314" s="154" t="s">
        <v>468</v>
      </c>
      <c r="C314" s="210"/>
    </row>
    <row r="315" spans="1:3" s="110" customFormat="1" ht="24" customHeight="1" x14ac:dyDescent="0.35">
      <c r="A315" s="387"/>
      <c r="B315" s="154" t="s">
        <v>485</v>
      </c>
      <c r="C315" s="210"/>
    </row>
    <row r="316" spans="1:3" x14ac:dyDescent="0.35">
      <c r="A316" s="387"/>
      <c r="B316" s="191" t="s">
        <v>441</v>
      </c>
      <c r="C316" s="210"/>
    </row>
    <row r="317" spans="1:3" x14ac:dyDescent="0.35">
      <c r="A317" s="388"/>
      <c r="B317" s="190" t="s">
        <v>381</v>
      </c>
      <c r="C317" s="211"/>
    </row>
    <row r="318" spans="1:3" x14ac:dyDescent="0.35">
      <c r="A318" s="486" t="s">
        <v>486</v>
      </c>
      <c r="B318" s="487"/>
      <c r="C318" s="488"/>
    </row>
    <row r="319" spans="1:3" x14ac:dyDescent="0.35">
      <c r="A319" s="489" t="s">
        <v>476</v>
      </c>
      <c r="B319" s="490"/>
      <c r="C319" s="491"/>
    </row>
    <row r="320" spans="1:3" ht="113.5" customHeight="1" x14ac:dyDescent="0.35">
      <c r="A320" s="480" t="s">
        <v>487</v>
      </c>
      <c r="B320" s="481"/>
      <c r="C320" s="482"/>
    </row>
    <row r="321" spans="1:3" x14ac:dyDescent="0.35">
      <c r="A321" s="492" t="s">
        <v>488</v>
      </c>
      <c r="B321" s="493"/>
      <c r="C321" s="494"/>
    </row>
    <row r="322" spans="1:3" x14ac:dyDescent="0.35">
      <c r="A322" s="391" t="s">
        <v>86</v>
      </c>
      <c r="B322" s="212" t="s">
        <v>489</v>
      </c>
      <c r="C322" s="209"/>
    </row>
    <row r="323" spans="1:3" x14ac:dyDescent="0.35">
      <c r="A323" s="387"/>
      <c r="B323" s="154" t="s">
        <v>468</v>
      </c>
      <c r="C323" s="210"/>
    </row>
    <row r="324" spans="1:3" ht="29" x14ac:dyDescent="0.35">
      <c r="A324" s="387"/>
      <c r="B324" s="154" t="s">
        <v>490</v>
      </c>
      <c r="C324" s="210"/>
    </row>
    <row r="325" spans="1:3" x14ac:dyDescent="0.35">
      <c r="A325" s="387"/>
      <c r="B325" s="191" t="s">
        <v>441</v>
      </c>
      <c r="C325" s="210"/>
    </row>
    <row r="326" spans="1:3" x14ac:dyDescent="0.35">
      <c r="A326" s="388"/>
      <c r="B326" s="190" t="s">
        <v>381</v>
      </c>
      <c r="C326" s="211"/>
    </row>
    <row r="327" spans="1:3" x14ac:dyDescent="0.35">
      <c r="A327" s="391" t="s">
        <v>87</v>
      </c>
      <c r="B327" s="212" t="s">
        <v>491</v>
      </c>
      <c r="C327" s="209"/>
    </row>
    <row r="328" spans="1:3" x14ac:dyDescent="0.35">
      <c r="A328" s="387"/>
      <c r="B328" s="154" t="s">
        <v>468</v>
      </c>
      <c r="C328" s="210"/>
    </row>
    <row r="329" spans="1:3" ht="29" x14ac:dyDescent="0.35">
      <c r="A329" s="387"/>
      <c r="B329" s="154" t="s">
        <v>492</v>
      </c>
      <c r="C329" s="210"/>
    </row>
    <row r="330" spans="1:3" x14ac:dyDescent="0.35">
      <c r="A330" s="387"/>
      <c r="B330" s="191" t="s">
        <v>441</v>
      </c>
      <c r="C330" s="210"/>
    </row>
    <row r="331" spans="1:3" x14ac:dyDescent="0.35">
      <c r="A331" s="388"/>
      <c r="B331" s="190" t="s">
        <v>381</v>
      </c>
      <c r="C331" s="211"/>
    </row>
    <row r="332" spans="1:3" x14ac:dyDescent="0.35">
      <c r="A332" s="391" t="s">
        <v>88</v>
      </c>
      <c r="B332" s="212" t="s">
        <v>493</v>
      </c>
      <c r="C332" s="209"/>
    </row>
    <row r="333" spans="1:3" x14ac:dyDescent="0.35">
      <c r="A333" s="387"/>
      <c r="B333" s="154" t="s">
        <v>468</v>
      </c>
      <c r="C333" s="210"/>
    </row>
    <row r="334" spans="1:3" ht="29" x14ac:dyDescent="0.35">
      <c r="A334" s="387"/>
      <c r="B334" s="154" t="s">
        <v>494</v>
      </c>
      <c r="C334" s="210"/>
    </row>
    <row r="335" spans="1:3" x14ac:dyDescent="0.35">
      <c r="A335" s="387"/>
      <c r="B335" s="191" t="s">
        <v>441</v>
      </c>
      <c r="C335" s="210"/>
    </row>
    <row r="336" spans="1:3" x14ac:dyDescent="0.35">
      <c r="A336" s="388"/>
      <c r="B336" s="190" t="s">
        <v>381</v>
      </c>
      <c r="C336" s="211"/>
    </row>
    <row r="337" spans="1:3" x14ac:dyDescent="0.35">
      <c r="A337" s="391" t="s">
        <v>136</v>
      </c>
      <c r="B337" s="212" t="s">
        <v>495</v>
      </c>
      <c r="C337" s="209"/>
    </row>
    <row r="338" spans="1:3" x14ac:dyDescent="0.35">
      <c r="A338" s="387"/>
      <c r="B338" s="154" t="s">
        <v>468</v>
      </c>
      <c r="C338" s="210"/>
    </row>
    <row r="339" spans="1:3" ht="29" x14ac:dyDescent="0.35">
      <c r="A339" s="387"/>
      <c r="B339" s="154" t="s">
        <v>496</v>
      </c>
      <c r="C339" s="210"/>
    </row>
    <row r="340" spans="1:3" x14ac:dyDescent="0.35">
      <c r="A340" s="387"/>
      <c r="B340" s="191" t="s">
        <v>441</v>
      </c>
      <c r="C340" s="210"/>
    </row>
    <row r="341" spans="1:3" x14ac:dyDescent="0.35">
      <c r="A341" s="388"/>
      <c r="B341" s="190" t="s">
        <v>381</v>
      </c>
      <c r="C341" s="211"/>
    </row>
    <row r="342" spans="1:3" x14ac:dyDescent="0.35">
      <c r="A342" s="391" t="s">
        <v>137</v>
      </c>
      <c r="B342" s="212" t="s">
        <v>497</v>
      </c>
      <c r="C342" s="209"/>
    </row>
    <row r="343" spans="1:3" x14ac:dyDescent="0.35">
      <c r="A343" s="387"/>
      <c r="B343" s="154" t="s">
        <v>468</v>
      </c>
      <c r="C343" s="210"/>
    </row>
    <row r="344" spans="1:3" ht="23.5" customHeight="1" x14ac:dyDescent="0.35">
      <c r="A344" s="387"/>
      <c r="B344" s="154" t="s">
        <v>498</v>
      </c>
      <c r="C344" s="210"/>
    </row>
    <row r="345" spans="1:3" x14ac:dyDescent="0.35">
      <c r="A345" s="387"/>
      <c r="B345" s="191" t="s">
        <v>441</v>
      </c>
      <c r="C345" s="210"/>
    </row>
    <row r="346" spans="1:3" x14ac:dyDescent="0.35">
      <c r="A346" s="388"/>
      <c r="B346" s="190" t="s">
        <v>381</v>
      </c>
      <c r="C346" s="211"/>
    </row>
    <row r="347" spans="1:3" x14ac:dyDescent="0.35">
      <c r="A347" s="495" t="s">
        <v>499</v>
      </c>
      <c r="B347" s="496"/>
      <c r="C347" s="497"/>
    </row>
    <row r="348" spans="1:3" ht="48.5" customHeight="1" x14ac:dyDescent="0.35">
      <c r="A348" s="480" t="s">
        <v>500</v>
      </c>
      <c r="B348" s="481"/>
      <c r="C348" s="482"/>
    </row>
    <row r="349" spans="1:3" ht="30.5" customHeight="1" x14ac:dyDescent="0.35">
      <c r="A349" s="480" t="s">
        <v>501</v>
      </c>
      <c r="B349" s="481"/>
      <c r="C349" s="482"/>
    </row>
    <row r="350" spans="1:3" ht="39.75" customHeight="1" x14ac:dyDescent="0.35">
      <c r="A350" s="480" t="s">
        <v>502</v>
      </c>
      <c r="B350" s="481"/>
      <c r="C350" s="482"/>
    </row>
    <row r="351" spans="1:3" ht="43" customHeight="1" x14ac:dyDescent="0.35">
      <c r="A351" s="483" t="s">
        <v>503</v>
      </c>
      <c r="B351" s="484"/>
      <c r="C351" s="485"/>
    </row>
    <row r="352" spans="1:3" x14ac:dyDescent="0.35">
      <c r="A352" s="391" t="s">
        <v>138</v>
      </c>
      <c r="B352" s="171" t="s">
        <v>504</v>
      </c>
      <c r="C352" s="196"/>
    </row>
    <row r="353" spans="1:3" x14ac:dyDescent="0.35">
      <c r="A353" s="387"/>
      <c r="B353" s="174" t="s">
        <v>468</v>
      </c>
      <c r="C353" s="182"/>
    </row>
    <row r="354" spans="1:3" ht="29" x14ac:dyDescent="0.35">
      <c r="A354" s="385"/>
      <c r="B354" s="174" t="s">
        <v>505</v>
      </c>
      <c r="C354" s="182"/>
    </row>
    <row r="355" spans="1:3" x14ac:dyDescent="0.35">
      <c r="A355" s="387"/>
      <c r="B355" s="201" t="s">
        <v>441</v>
      </c>
      <c r="C355" s="145"/>
    </row>
    <row r="356" spans="1:3" x14ac:dyDescent="0.35">
      <c r="A356" s="388"/>
      <c r="B356" s="190" t="s">
        <v>381</v>
      </c>
      <c r="C356" s="188"/>
    </row>
    <row r="357" spans="1:3" x14ac:dyDescent="0.35">
      <c r="A357" s="391" t="s">
        <v>139</v>
      </c>
      <c r="B357" s="171" t="s">
        <v>506</v>
      </c>
      <c r="C357" s="198"/>
    </row>
    <row r="358" spans="1:3" x14ac:dyDescent="0.35">
      <c r="A358" s="387"/>
      <c r="B358" s="174" t="s">
        <v>468</v>
      </c>
      <c r="C358" s="156"/>
    </row>
    <row r="359" spans="1:3" ht="29" x14ac:dyDescent="0.35">
      <c r="A359" s="387"/>
      <c r="B359" s="174" t="s">
        <v>507</v>
      </c>
      <c r="C359" s="156"/>
    </row>
    <row r="360" spans="1:3" x14ac:dyDescent="0.35">
      <c r="A360" s="385"/>
      <c r="B360" s="201" t="s">
        <v>441</v>
      </c>
      <c r="C360" s="139"/>
    </row>
    <row r="361" spans="1:3" x14ac:dyDescent="0.35">
      <c r="A361" s="386"/>
      <c r="B361" s="190" t="s">
        <v>381</v>
      </c>
      <c r="C361" s="169"/>
    </row>
    <row r="362" spans="1:3" x14ac:dyDescent="0.35">
      <c r="A362" s="391" t="s">
        <v>140</v>
      </c>
      <c r="B362" s="171" t="s">
        <v>508</v>
      </c>
      <c r="C362" s="198"/>
    </row>
    <row r="363" spans="1:3" x14ac:dyDescent="0.35">
      <c r="A363" s="387"/>
      <c r="B363" s="174" t="s">
        <v>468</v>
      </c>
      <c r="C363" s="156"/>
    </row>
    <row r="364" spans="1:3" ht="29" x14ac:dyDescent="0.35">
      <c r="A364" s="387"/>
      <c r="B364" s="174" t="s">
        <v>509</v>
      </c>
      <c r="C364" s="156"/>
    </row>
    <row r="365" spans="1:3" x14ac:dyDescent="0.35">
      <c r="A365" s="387"/>
      <c r="B365" s="201" t="s">
        <v>441</v>
      </c>
      <c r="C365" s="156"/>
    </row>
    <row r="366" spans="1:3" x14ac:dyDescent="0.35">
      <c r="A366" s="387"/>
      <c r="B366" s="140" t="s">
        <v>381</v>
      </c>
      <c r="C366" s="156"/>
    </row>
    <row r="367" spans="1:3" x14ac:dyDescent="0.35">
      <c r="A367" s="391" t="s">
        <v>140</v>
      </c>
      <c r="B367" s="213" t="s">
        <v>510</v>
      </c>
      <c r="C367" s="198"/>
    </row>
    <row r="368" spans="1:3" x14ac:dyDescent="0.35">
      <c r="A368" s="387"/>
      <c r="B368" s="174" t="s">
        <v>468</v>
      </c>
      <c r="C368" s="156"/>
    </row>
    <row r="369" spans="1:3" ht="43.5" x14ac:dyDescent="0.35">
      <c r="A369" s="387"/>
      <c r="B369" s="214" t="s">
        <v>511</v>
      </c>
      <c r="C369" s="156"/>
    </row>
    <row r="370" spans="1:3" s="110" customFormat="1" ht="36.25" customHeight="1" x14ac:dyDescent="0.35">
      <c r="A370" s="387"/>
      <c r="B370" s="215" t="s">
        <v>512</v>
      </c>
      <c r="C370" s="156"/>
    </row>
    <row r="371" spans="1:3" s="110" customFormat="1" ht="33.5" customHeight="1" x14ac:dyDescent="0.35">
      <c r="A371" s="387"/>
      <c r="B371" s="215" t="s">
        <v>513</v>
      </c>
      <c r="C371" s="156"/>
    </row>
    <row r="372" spans="1:3" s="110" customFormat="1" ht="36.75" customHeight="1" x14ac:dyDescent="0.35">
      <c r="A372" s="24"/>
      <c r="B372" s="215" t="s">
        <v>514</v>
      </c>
      <c r="C372" s="216"/>
    </row>
    <row r="373" spans="1:3" s="110" customFormat="1" ht="37.25" customHeight="1" x14ac:dyDescent="0.35">
      <c r="A373" s="24"/>
      <c r="B373" s="214" t="s">
        <v>515</v>
      </c>
      <c r="C373" s="216"/>
    </row>
    <row r="374" spans="1:3" s="110" customFormat="1" ht="21.75" customHeight="1" x14ac:dyDescent="0.35">
      <c r="A374" s="24"/>
      <c r="B374" s="201" t="s">
        <v>441</v>
      </c>
      <c r="C374" s="216"/>
    </row>
    <row r="375" spans="1:3" s="110" customFormat="1" ht="21.4" customHeight="1" x14ac:dyDescent="0.35">
      <c r="A375" s="12"/>
      <c r="B375" s="190" t="s">
        <v>381</v>
      </c>
      <c r="C375" s="217"/>
    </row>
    <row r="376" spans="1:3" x14ac:dyDescent="0.35">
      <c r="A376" s="391" t="s">
        <v>141</v>
      </c>
      <c r="B376" s="203" t="s">
        <v>516</v>
      </c>
      <c r="C376" s="209"/>
    </row>
    <row r="377" spans="1:3" x14ac:dyDescent="0.35">
      <c r="A377" s="387"/>
      <c r="B377" s="154" t="s">
        <v>468</v>
      </c>
      <c r="C377" s="210"/>
    </row>
    <row r="378" spans="1:3" x14ac:dyDescent="0.35">
      <c r="A378" s="387"/>
      <c r="B378" s="154" t="s">
        <v>517</v>
      </c>
      <c r="C378" s="210"/>
    </row>
    <row r="379" spans="1:3" x14ac:dyDescent="0.35">
      <c r="A379" s="387"/>
      <c r="B379" s="191" t="s">
        <v>441</v>
      </c>
      <c r="C379" s="210"/>
    </row>
    <row r="380" spans="1:3" x14ac:dyDescent="0.35">
      <c r="A380" s="388"/>
      <c r="B380" s="190" t="s">
        <v>381</v>
      </c>
      <c r="C380" s="211"/>
    </row>
    <row r="381" spans="1:3" x14ac:dyDescent="0.35">
      <c r="A381" s="391" t="s">
        <v>518</v>
      </c>
      <c r="B381" s="203" t="s">
        <v>519</v>
      </c>
      <c r="C381" s="209"/>
    </row>
    <row r="382" spans="1:3" x14ac:dyDescent="0.35">
      <c r="A382" s="387"/>
      <c r="B382" s="154" t="s">
        <v>468</v>
      </c>
      <c r="C382" s="210"/>
    </row>
    <row r="383" spans="1:3" ht="104" x14ac:dyDescent="0.35">
      <c r="A383" s="387"/>
      <c r="B383" s="218" t="s">
        <v>520</v>
      </c>
      <c r="C383" s="210"/>
    </row>
    <row r="384" spans="1:3" x14ac:dyDescent="0.35">
      <c r="A384" s="387"/>
      <c r="B384" s="191" t="s">
        <v>441</v>
      </c>
      <c r="C384" s="210"/>
    </row>
    <row r="385" spans="1:3" s="110" customFormat="1" ht="21.75" customHeight="1" x14ac:dyDescent="0.35">
      <c r="A385" s="388"/>
      <c r="B385" s="190" t="s">
        <v>381</v>
      </c>
      <c r="C385" s="211"/>
    </row>
    <row r="386" spans="1:3" s="110" customFormat="1" ht="21.75" customHeight="1" x14ac:dyDescent="0.35">
      <c r="A386" s="392">
        <v>9.25</v>
      </c>
      <c r="B386" s="199" t="s">
        <v>521</v>
      </c>
      <c r="C386" s="198"/>
    </row>
    <row r="387" spans="1:3" s="110" customFormat="1" ht="21.75" customHeight="1" x14ac:dyDescent="0.35">
      <c r="A387" s="385"/>
      <c r="B387" s="174" t="s">
        <v>440</v>
      </c>
      <c r="C387" s="139"/>
    </row>
    <row r="388" spans="1:3" s="110" customFormat="1" ht="79.5" customHeight="1" x14ac:dyDescent="0.35">
      <c r="A388" s="385"/>
      <c r="B388" s="218" t="s">
        <v>522</v>
      </c>
      <c r="C388" s="139"/>
    </row>
    <row r="389" spans="1:3" s="110" customFormat="1" ht="21.75" customHeight="1" x14ac:dyDescent="0.35">
      <c r="A389" s="385"/>
      <c r="B389" s="201" t="s">
        <v>441</v>
      </c>
      <c r="C389" s="139"/>
    </row>
    <row r="390" spans="1:3" s="110" customFormat="1" ht="21.75" customHeight="1" x14ac:dyDescent="0.35">
      <c r="A390" s="386"/>
      <c r="B390" s="140" t="s">
        <v>381</v>
      </c>
      <c r="C390" s="169"/>
    </row>
    <row r="391" spans="1:3" x14ac:dyDescent="0.35">
      <c r="A391" s="400">
        <v>9.26</v>
      </c>
      <c r="B391" s="219" t="s">
        <v>523</v>
      </c>
      <c r="C391" s="200"/>
    </row>
    <row r="392" spans="1:3" x14ac:dyDescent="0.35">
      <c r="A392" s="396"/>
      <c r="B392" s="174" t="s">
        <v>440</v>
      </c>
      <c r="C392" s="220"/>
    </row>
    <row r="393" spans="1:3" ht="29" x14ac:dyDescent="0.35">
      <c r="A393" s="396"/>
      <c r="B393" s="221" t="s">
        <v>524</v>
      </c>
      <c r="C393" s="220"/>
    </row>
    <row r="394" spans="1:3" x14ac:dyDescent="0.35">
      <c r="A394" s="396"/>
      <c r="B394" s="201" t="s">
        <v>441</v>
      </c>
      <c r="C394" s="220"/>
    </row>
    <row r="395" spans="1:3" x14ac:dyDescent="0.35">
      <c r="A395" s="401"/>
      <c r="B395" s="190" t="s">
        <v>381</v>
      </c>
      <c r="C395" s="222"/>
    </row>
    <row r="396" spans="1:3" x14ac:dyDescent="0.35">
      <c r="A396" s="400">
        <v>9.27</v>
      </c>
      <c r="B396" s="213" t="s">
        <v>525</v>
      </c>
      <c r="C396" s="200"/>
    </row>
    <row r="397" spans="1:3" x14ac:dyDescent="0.35">
      <c r="A397" s="396"/>
      <c r="B397" s="174" t="s">
        <v>439</v>
      </c>
      <c r="C397" s="220"/>
    </row>
    <row r="398" spans="1:3" x14ac:dyDescent="0.35">
      <c r="A398" s="396"/>
      <c r="B398" s="223" t="s">
        <v>526</v>
      </c>
      <c r="C398" s="220"/>
    </row>
    <row r="399" spans="1:3" x14ac:dyDescent="0.35">
      <c r="A399" s="396"/>
      <c r="B399" s="201" t="s">
        <v>380</v>
      </c>
      <c r="C399" s="220"/>
    </row>
    <row r="400" spans="1:3" x14ac:dyDescent="0.35">
      <c r="A400" s="396"/>
      <c r="B400" s="140" t="s">
        <v>381</v>
      </c>
      <c r="C400" s="220"/>
    </row>
    <row r="401" spans="1:3" x14ac:dyDescent="0.35">
      <c r="A401" s="392">
        <v>9.2799999999999994</v>
      </c>
      <c r="B401" s="224" t="s">
        <v>527</v>
      </c>
      <c r="C401" s="198"/>
    </row>
    <row r="402" spans="1:3" x14ac:dyDescent="0.35">
      <c r="A402" s="385"/>
      <c r="B402" s="187" t="s">
        <v>417</v>
      </c>
      <c r="C402" s="139"/>
    </row>
    <row r="403" spans="1:3" ht="29" x14ac:dyDescent="0.35">
      <c r="A403" s="385"/>
      <c r="B403" s="225" t="s">
        <v>528</v>
      </c>
      <c r="C403" s="139"/>
    </row>
    <row r="404" spans="1:3" ht="29" x14ac:dyDescent="0.35">
      <c r="A404" s="385"/>
      <c r="B404" s="204" t="s">
        <v>529</v>
      </c>
      <c r="C404" s="139"/>
    </row>
    <row r="405" spans="1:3" ht="29" x14ac:dyDescent="0.35">
      <c r="A405" s="385"/>
      <c r="B405" s="204" t="s">
        <v>530</v>
      </c>
      <c r="C405" s="139"/>
    </row>
    <row r="406" spans="1:3" x14ac:dyDescent="0.35">
      <c r="A406" s="378"/>
      <c r="B406" s="204"/>
      <c r="C406" s="116"/>
    </row>
    <row r="407" spans="1:3" x14ac:dyDescent="0.35">
      <c r="A407" s="38"/>
      <c r="B407" s="226" t="s">
        <v>531</v>
      </c>
      <c r="C407" s="227"/>
    </row>
  </sheetData>
  <mergeCells count="21">
    <mergeCell ref="A349:C349"/>
    <mergeCell ref="A350:C350"/>
    <mergeCell ref="A351:C351"/>
    <mergeCell ref="A318:C318"/>
    <mergeCell ref="A319:C319"/>
    <mergeCell ref="A320:C320"/>
    <mergeCell ref="A321:C321"/>
    <mergeCell ref="A347:C347"/>
    <mergeCell ref="A348:C348"/>
    <mergeCell ref="A292:C292"/>
    <mergeCell ref="A1:C1"/>
    <mergeCell ref="A236:C236"/>
    <mergeCell ref="A237:C237"/>
    <mergeCell ref="A238:C238"/>
    <mergeCell ref="A239:C239"/>
    <mergeCell ref="A240:C240"/>
    <mergeCell ref="A241:C241"/>
    <mergeCell ref="A242:C242"/>
    <mergeCell ref="A243:C243"/>
    <mergeCell ref="A289:C289"/>
    <mergeCell ref="A290:C290"/>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09BD5-374A-48B2-A450-64BA456E7369}">
  <sheetPr>
    <tabColor theme="9"/>
  </sheetPr>
  <dimension ref="A1:F57"/>
  <sheetViews>
    <sheetView tabSelected="1" zoomScaleNormal="100" workbookViewId="0">
      <selection activeCell="I23" sqref="I23"/>
    </sheetView>
  </sheetViews>
  <sheetFormatPr baseColWidth="10" defaultColWidth="8.7265625" defaultRowHeight="14.5" x14ac:dyDescent="0.35"/>
  <cols>
    <col min="1" max="1" width="10.6328125" style="405" customWidth="1"/>
    <col min="2" max="2" width="52.6328125" customWidth="1"/>
    <col min="3" max="3" width="10.6328125" customWidth="1"/>
    <col min="4" max="4" width="10.6328125" style="405" customWidth="1"/>
    <col min="5" max="6" width="13.6328125" customWidth="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521" t="s">
        <v>316</v>
      </c>
      <c r="B3" s="521"/>
      <c r="C3" s="521"/>
      <c r="D3" s="521"/>
      <c r="E3" s="521"/>
      <c r="F3" s="521"/>
    </row>
    <row r="4" spans="1:6" ht="20" customHeight="1" x14ac:dyDescent="0.35">
      <c r="A4" s="522" t="s">
        <v>769</v>
      </c>
      <c r="B4" s="522"/>
      <c r="C4" s="522"/>
      <c r="D4" s="522"/>
      <c r="E4" s="522"/>
      <c r="F4" s="522"/>
    </row>
    <row r="5" spans="1:6" ht="40" customHeight="1" x14ac:dyDescent="0.35">
      <c r="A5" s="299" t="s">
        <v>0</v>
      </c>
      <c r="B5" s="300" t="s">
        <v>1</v>
      </c>
      <c r="C5" s="301" t="s">
        <v>16</v>
      </c>
      <c r="D5" s="300" t="s">
        <v>2</v>
      </c>
      <c r="E5" s="302" t="s">
        <v>14</v>
      </c>
      <c r="F5" s="302" t="s">
        <v>15</v>
      </c>
    </row>
    <row r="6" spans="1:6" ht="17" customHeight="1" x14ac:dyDescent="0.35">
      <c r="A6" s="13"/>
      <c r="B6" s="91" t="s">
        <v>193</v>
      </c>
      <c r="C6" s="92" t="s">
        <v>8</v>
      </c>
      <c r="D6" s="93">
        <v>1</v>
      </c>
      <c r="E6" s="352"/>
      <c r="F6" s="347">
        <f>D6*E6</f>
        <v>0</v>
      </c>
    </row>
    <row r="7" spans="1:6" x14ac:dyDescent="0.35">
      <c r="A7" s="526"/>
      <c r="B7" s="526"/>
      <c r="C7" s="526"/>
      <c r="D7" s="526"/>
      <c r="E7" s="526"/>
      <c r="F7" s="526"/>
    </row>
    <row r="8" spans="1:6" ht="30" customHeight="1" x14ac:dyDescent="0.35">
      <c r="A8" s="341" t="s">
        <v>12</v>
      </c>
      <c r="B8" s="343" t="s">
        <v>771</v>
      </c>
      <c r="C8" s="290"/>
      <c r="D8" s="424"/>
      <c r="E8" s="290"/>
      <c r="F8" s="290"/>
    </row>
    <row r="9" spans="1:6" ht="17" customHeight="1" x14ac:dyDescent="0.35">
      <c r="A9" s="95" t="s">
        <v>11</v>
      </c>
      <c r="B9" s="90" t="s">
        <v>322</v>
      </c>
      <c r="C9" s="94" t="s">
        <v>4</v>
      </c>
      <c r="D9" s="94">
        <v>1281.1400000000001</v>
      </c>
      <c r="E9" s="349"/>
      <c r="F9" s="348">
        <f>D9*E9</f>
        <v>0</v>
      </c>
    </row>
    <row r="10" spans="1:6" ht="17" customHeight="1" x14ac:dyDescent="0.35">
      <c r="A10" s="95" t="s">
        <v>13</v>
      </c>
      <c r="B10" s="90" t="s">
        <v>5</v>
      </c>
      <c r="C10" s="13" t="s">
        <v>4</v>
      </c>
      <c r="D10" s="94">
        <v>981.15</v>
      </c>
      <c r="E10" s="349"/>
      <c r="F10" s="348">
        <f>D10*E10</f>
        <v>0</v>
      </c>
    </row>
    <row r="11" spans="1:6" ht="17" customHeight="1" x14ac:dyDescent="0.35">
      <c r="A11" s="95" t="s">
        <v>241</v>
      </c>
      <c r="B11" s="11" t="s">
        <v>194</v>
      </c>
      <c r="C11" s="13" t="s">
        <v>4</v>
      </c>
      <c r="D11" s="13">
        <v>2.2999999999999998</v>
      </c>
      <c r="E11" s="350"/>
      <c r="F11" s="348">
        <f>D11*E11</f>
        <v>0</v>
      </c>
    </row>
    <row r="12" spans="1:6" ht="17" customHeight="1" x14ac:dyDescent="0.35">
      <c r="A12" s="95" t="s">
        <v>242</v>
      </c>
      <c r="B12" s="96" t="s">
        <v>777</v>
      </c>
      <c r="C12" s="92" t="s">
        <v>4</v>
      </c>
      <c r="D12" s="93">
        <v>14.4</v>
      </c>
      <c r="E12" s="351"/>
      <c r="F12" s="348">
        <f>D12*E12</f>
        <v>0</v>
      </c>
    </row>
    <row r="13" spans="1:6" ht="17" customHeight="1" x14ac:dyDescent="0.35">
      <c r="A13" s="95" t="s">
        <v>323</v>
      </c>
      <c r="B13" s="11" t="s">
        <v>776</v>
      </c>
      <c r="C13" s="13" t="s">
        <v>4</v>
      </c>
      <c r="D13" s="13">
        <v>2.72</v>
      </c>
      <c r="E13" s="351"/>
      <c r="F13" s="348">
        <f>D13*E13</f>
        <v>0</v>
      </c>
    </row>
    <row r="14" spans="1:6" ht="30" customHeight="1" x14ac:dyDescent="0.35">
      <c r="A14" s="466" t="s">
        <v>774</v>
      </c>
      <c r="B14" s="466"/>
      <c r="C14" s="466"/>
      <c r="D14" s="466"/>
      <c r="E14" s="466"/>
      <c r="F14" s="334">
        <f>SUM(F9:F13)</f>
        <v>0</v>
      </c>
    </row>
    <row r="15" spans="1:6" x14ac:dyDescent="0.35">
      <c r="A15" s="526"/>
      <c r="B15" s="526"/>
      <c r="C15" s="526"/>
      <c r="D15" s="526"/>
      <c r="E15" s="526"/>
      <c r="F15" s="526"/>
    </row>
    <row r="16" spans="1:6" ht="30" customHeight="1" x14ac:dyDescent="0.35">
      <c r="A16" s="341" t="s">
        <v>18</v>
      </c>
      <c r="B16" s="354" t="s">
        <v>770</v>
      </c>
      <c r="C16" s="342"/>
      <c r="D16" s="425"/>
      <c r="E16" s="342"/>
      <c r="F16" s="342"/>
    </row>
    <row r="17" spans="1:6" ht="17" customHeight="1" x14ac:dyDescent="0.35">
      <c r="A17" s="95" t="s">
        <v>19</v>
      </c>
      <c r="B17" s="91" t="s">
        <v>192</v>
      </c>
      <c r="C17" s="32" t="s">
        <v>190</v>
      </c>
      <c r="D17" s="93">
        <v>16</v>
      </c>
      <c r="E17" s="351"/>
      <c r="F17" s="348">
        <f t="shared" ref="F17:F32" si="0">D17*E17</f>
        <v>0</v>
      </c>
    </row>
    <row r="18" spans="1:6" ht="17" customHeight="1" x14ac:dyDescent="0.35">
      <c r="A18" s="95" t="s">
        <v>20</v>
      </c>
      <c r="B18" s="96" t="s">
        <v>317</v>
      </c>
      <c r="C18" s="92" t="s">
        <v>190</v>
      </c>
      <c r="D18" s="93">
        <v>48</v>
      </c>
      <c r="E18" s="351"/>
      <c r="F18" s="348">
        <f t="shared" si="0"/>
        <v>0</v>
      </c>
    </row>
    <row r="19" spans="1:6" ht="29" x14ac:dyDescent="0.35">
      <c r="A19" s="95" t="s">
        <v>21</v>
      </c>
      <c r="B19" s="96" t="s">
        <v>318</v>
      </c>
      <c r="C19" s="92" t="s">
        <v>7</v>
      </c>
      <c r="D19" s="93">
        <v>7.68</v>
      </c>
      <c r="E19" s="351"/>
      <c r="F19" s="348">
        <f t="shared" si="0"/>
        <v>0</v>
      </c>
    </row>
    <row r="20" spans="1:6" ht="43.5" x14ac:dyDescent="0.35">
      <c r="A20" s="95" t="s">
        <v>22</v>
      </c>
      <c r="B20" s="96" t="s">
        <v>195</v>
      </c>
      <c r="C20" s="92" t="s">
        <v>190</v>
      </c>
      <c r="D20" s="93">
        <v>16</v>
      </c>
      <c r="E20" s="351"/>
      <c r="F20" s="348">
        <f t="shared" si="0"/>
        <v>0</v>
      </c>
    </row>
    <row r="21" spans="1:6" ht="17" customHeight="1" x14ac:dyDescent="0.35">
      <c r="A21" s="95" t="s">
        <v>23</v>
      </c>
      <c r="B21" s="97" t="s">
        <v>196</v>
      </c>
      <c r="C21" s="98" t="s">
        <v>6</v>
      </c>
      <c r="D21" s="93">
        <v>1890.88</v>
      </c>
      <c r="E21" s="351"/>
      <c r="F21" s="348">
        <f t="shared" si="0"/>
        <v>0</v>
      </c>
    </row>
    <row r="22" spans="1:6" ht="17" customHeight="1" x14ac:dyDescent="0.35">
      <c r="A22" s="95" t="s">
        <v>24</v>
      </c>
      <c r="B22" s="97" t="s">
        <v>191</v>
      </c>
      <c r="C22" s="98" t="s">
        <v>6</v>
      </c>
      <c r="D22" s="93">
        <v>116.8</v>
      </c>
      <c r="E22" s="351"/>
      <c r="F22" s="348">
        <f t="shared" si="0"/>
        <v>0</v>
      </c>
    </row>
    <row r="23" spans="1:6" ht="17" customHeight="1" x14ac:dyDescent="0.35">
      <c r="A23" s="95" t="s">
        <v>25</v>
      </c>
      <c r="B23" s="97" t="s">
        <v>197</v>
      </c>
      <c r="C23" s="98" t="s">
        <v>190</v>
      </c>
      <c r="D23" s="93">
        <v>525.12</v>
      </c>
      <c r="E23" s="351"/>
      <c r="F23" s="348">
        <f t="shared" si="0"/>
        <v>0</v>
      </c>
    </row>
    <row r="24" spans="1:6" ht="17" customHeight="1" x14ac:dyDescent="0.35">
      <c r="A24" s="95" t="s">
        <v>26</v>
      </c>
      <c r="B24" s="97" t="s">
        <v>535</v>
      </c>
      <c r="C24" s="98" t="s">
        <v>190</v>
      </c>
      <c r="D24" s="93">
        <v>4</v>
      </c>
      <c r="E24" s="351"/>
      <c r="F24" s="348">
        <f t="shared" si="0"/>
        <v>0</v>
      </c>
    </row>
    <row r="25" spans="1:6" ht="30" customHeight="1" x14ac:dyDescent="0.35">
      <c r="A25" s="95" t="s">
        <v>27</v>
      </c>
      <c r="B25" s="91" t="s">
        <v>536</v>
      </c>
      <c r="C25" s="98" t="s">
        <v>190</v>
      </c>
      <c r="D25" s="93">
        <v>8</v>
      </c>
      <c r="E25" s="351"/>
      <c r="F25" s="348">
        <f t="shared" si="0"/>
        <v>0</v>
      </c>
    </row>
    <row r="26" spans="1:6" ht="17" customHeight="1" x14ac:dyDescent="0.35">
      <c r="A26" s="95" t="s">
        <v>82</v>
      </c>
      <c r="B26" s="97" t="s">
        <v>198</v>
      </c>
      <c r="C26" s="92" t="s">
        <v>7</v>
      </c>
      <c r="D26" s="93">
        <v>953.28</v>
      </c>
      <c r="E26" s="351"/>
      <c r="F26" s="348">
        <f t="shared" si="0"/>
        <v>0</v>
      </c>
    </row>
    <row r="27" spans="1:6" ht="29" x14ac:dyDescent="0.35">
      <c r="A27" s="95" t="s">
        <v>243</v>
      </c>
      <c r="B27" s="96" t="s">
        <v>319</v>
      </c>
      <c r="C27" s="92" t="s">
        <v>7</v>
      </c>
      <c r="D27" s="93">
        <v>953.28</v>
      </c>
      <c r="E27" s="351"/>
      <c r="F27" s="348">
        <f t="shared" si="0"/>
        <v>0</v>
      </c>
    </row>
    <row r="28" spans="1:6" ht="17" customHeight="1" x14ac:dyDescent="0.35">
      <c r="A28" s="95" t="s">
        <v>244</v>
      </c>
      <c r="B28" s="96" t="s">
        <v>320</v>
      </c>
      <c r="C28" s="92" t="s">
        <v>7</v>
      </c>
      <c r="D28" s="93">
        <v>919.2</v>
      </c>
      <c r="E28" s="351"/>
      <c r="F28" s="348">
        <f t="shared" si="0"/>
        <v>0</v>
      </c>
    </row>
    <row r="29" spans="1:6" ht="17" customHeight="1" x14ac:dyDescent="0.35">
      <c r="A29" s="95" t="s">
        <v>245</v>
      </c>
      <c r="B29" s="11" t="s">
        <v>321</v>
      </c>
      <c r="C29" s="92" t="s">
        <v>7</v>
      </c>
      <c r="D29" s="93">
        <v>234.24</v>
      </c>
      <c r="E29" s="351"/>
      <c r="F29" s="348">
        <f t="shared" si="0"/>
        <v>0</v>
      </c>
    </row>
    <row r="30" spans="1:6" ht="29" x14ac:dyDescent="0.35">
      <c r="A30" s="95" t="s">
        <v>246</v>
      </c>
      <c r="B30" s="91" t="s">
        <v>199</v>
      </c>
      <c r="C30" s="32" t="s">
        <v>200</v>
      </c>
      <c r="D30" s="93">
        <v>22</v>
      </c>
      <c r="E30" s="351"/>
      <c r="F30" s="348">
        <f t="shared" si="0"/>
        <v>0</v>
      </c>
    </row>
    <row r="31" spans="1:6" ht="17" customHeight="1" x14ac:dyDescent="0.35">
      <c r="A31" s="95" t="s">
        <v>247</v>
      </c>
      <c r="B31" s="91" t="s">
        <v>581</v>
      </c>
      <c r="C31" s="32" t="s">
        <v>200</v>
      </c>
      <c r="D31" s="93">
        <v>8</v>
      </c>
      <c r="E31" s="351"/>
      <c r="F31" s="348">
        <f t="shared" si="0"/>
        <v>0</v>
      </c>
    </row>
    <row r="32" spans="1:6" ht="17" customHeight="1" x14ac:dyDescent="0.35">
      <c r="A32" s="95" t="s">
        <v>248</v>
      </c>
      <c r="B32" s="91" t="s">
        <v>582</v>
      </c>
      <c r="C32" s="32" t="s">
        <v>200</v>
      </c>
      <c r="D32" s="93">
        <v>4</v>
      </c>
      <c r="E32" s="351"/>
      <c r="F32" s="348">
        <f t="shared" si="0"/>
        <v>0</v>
      </c>
    </row>
    <row r="33" spans="1:6" ht="17" customHeight="1" x14ac:dyDescent="0.35">
      <c r="A33" s="95" t="s">
        <v>249</v>
      </c>
      <c r="B33" s="91" t="s">
        <v>583</v>
      </c>
      <c r="C33" s="32" t="s">
        <v>200</v>
      </c>
      <c r="D33" s="93">
        <v>4</v>
      </c>
      <c r="E33" s="351"/>
      <c r="F33" s="348">
        <f t="shared" ref="F33:F41" si="1">D33*E33</f>
        <v>0</v>
      </c>
    </row>
    <row r="34" spans="1:6" ht="17" customHeight="1" x14ac:dyDescent="0.35">
      <c r="A34" s="95" t="s">
        <v>250</v>
      </c>
      <c r="B34" s="91" t="s">
        <v>201</v>
      </c>
      <c r="C34" s="32" t="s">
        <v>200</v>
      </c>
      <c r="D34" s="93">
        <v>8</v>
      </c>
      <c r="E34" s="351"/>
      <c r="F34" s="348">
        <f t="shared" si="1"/>
        <v>0</v>
      </c>
    </row>
    <row r="35" spans="1:6" ht="17" customHeight="1" x14ac:dyDescent="0.35">
      <c r="A35" s="95" t="s">
        <v>251</v>
      </c>
      <c r="B35" s="91" t="s">
        <v>534</v>
      </c>
      <c r="C35" s="32" t="s">
        <v>200</v>
      </c>
      <c r="D35" s="93">
        <v>16</v>
      </c>
      <c r="E35" s="351"/>
      <c r="F35" s="348">
        <f t="shared" si="1"/>
        <v>0</v>
      </c>
    </row>
    <row r="36" spans="1:6" ht="17" customHeight="1" x14ac:dyDescent="0.35">
      <c r="A36" s="95" t="s">
        <v>252</v>
      </c>
      <c r="B36" s="91" t="s">
        <v>202</v>
      </c>
      <c r="C36" s="32" t="s">
        <v>200</v>
      </c>
      <c r="D36" s="93">
        <v>4</v>
      </c>
      <c r="E36" s="351"/>
      <c r="F36" s="348">
        <f t="shared" si="1"/>
        <v>0</v>
      </c>
    </row>
    <row r="37" spans="1:6" ht="17" customHeight="1" x14ac:dyDescent="0.35">
      <c r="A37" s="95" t="s">
        <v>253</v>
      </c>
      <c r="B37" s="91" t="s">
        <v>843</v>
      </c>
      <c r="C37" s="32" t="s">
        <v>200</v>
      </c>
      <c r="D37" s="93">
        <v>4</v>
      </c>
      <c r="E37" s="351"/>
      <c r="F37" s="348">
        <f t="shared" si="1"/>
        <v>0</v>
      </c>
    </row>
    <row r="38" spans="1:6" ht="17" customHeight="1" x14ac:dyDescent="0.35">
      <c r="A38" s="95" t="s">
        <v>254</v>
      </c>
      <c r="B38" s="91" t="s">
        <v>257</v>
      </c>
      <c r="C38" s="32" t="s">
        <v>200</v>
      </c>
      <c r="D38" s="93">
        <v>4</v>
      </c>
      <c r="E38" s="351"/>
      <c r="F38" s="348">
        <f t="shared" si="1"/>
        <v>0</v>
      </c>
    </row>
    <row r="39" spans="1:6" ht="17" customHeight="1" x14ac:dyDescent="0.35">
      <c r="A39" s="95" t="s">
        <v>255</v>
      </c>
      <c r="B39" s="91" t="s">
        <v>203</v>
      </c>
      <c r="C39" s="32" t="s">
        <v>200</v>
      </c>
      <c r="D39" s="93">
        <v>64</v>
      </c>
      <c r="E39" s="351"/>
      <c r="F39" s="348">
        <f t="shared" si="1"/>
        <v>0</v>
      </c>
    </row>
    <row r="40" spans="1:6" ht="17" customHeight="1" x14ac:dyDescent="0.35">
      <c r="A40" s="95" t="s">
        <v>256</v>
      </c>
      <c r="B40" s="91" t="s">
        <v>240</v>
      </c>
      <c r="C40" s="32" t="s">
        <v>200</v>
      </c>
      <c r="D40" s="93">
        <v>48</v>
      </c>
      <c r="E40" s="351"/>
      <c r="F40" s="348">
        <f t="shared" si="1"/>
        <v>0</v>
      </c>
    </row>
    <row r="41" spans="1:6" ht="17" customHeight="1" x14ac:dyDescent="0.35">
      <c r="A41" s="95" t="s">
        <v>537</v>
      </c>
      <c r="B41" s="91" t="s">
        <v>204</v>
      </c>
      <c r="C41" s="32" t="s">
        <v>200</v>
      </c>
      <c r="D41" s="93">
        <v>4</v>
      </c>
      <c r="E41" s="351"/>
      <c r="F41" s="348">
        <f t="shared" si="1"/>
        <v>0</v>
      </c>
    </row>
    <row r="42" spans="1:6" ht="30" customHeight="1" x14ac:dyDescent="0.35">
      <c r="A42" s="466" t="s">
        <v>238</v>
      </c>
      <c r="B42" s="466"/>
      <c r="C42" s="466"/>
      <c r="D42" s="466"/>
      <c r="E42" s="466"/>
      <c r="F42" s="334">
        <f>SUM(F17:F41)</f>
        <v>0</v>
      </c>
    </row>
    <row r="43" spans="1:6" x14ac:dyDescent="0.35">
      <c r="A43" s="526"/>
      <c r="B43" s="526"/>
      <c r="C43" s="526"/>
      <c r="D43" s="526"/>
      <c r="E43" s="526"/>
      <c r="F43" s="526"/>
    </row>
    <row r="44" spans="1:6" ht="30" customHeight="1" x14ac:dyDescent="0.35">
      <c r="A44" s="353" t="s">
        <v>30</v>
      </c>
      <c r="B44" s="343" t="s">
        <v>772</v>
      </c>
      <c r="C44" s="344"/>
      <c r="D44" s="426"/>
      <c r="E44" s="344"/>
      <c r="F44" s="344"/>
    </row>
    <row r="45" spans="1:6" ht="29" x14ac:dyDescent="0.35">
      <c r="A45" s="100" t="s">
        <v>31</v>
      </c>
      <c r="B45" s="99" t="s">
        <v>205</v>
      </c>
      <c r="C45" s="32" t="s">
        <v>200</v>
      </c>
      <c r="D45" s="93">
        <v>16</v>
      </c>
      <c r="E45" s="351"/>
      <c r="F45" s="348">
        <f>E45*D45</f>
        <v>0</v>
      </c>
    </row>
    <row r="46" spans="1:6" ht="17" customHeight="1" x14ac:dyDescent="0.35">
      <c r="A46" s="100" t="s">
        <v>32</v>
      </c>
      <c r="B46" s="91" t="s">
        <v>206</v>
      </c>
      <c r="C46" s="32" t="s">
        <v>200</v>
      </c>
      <c r="D46" s="93">
        <v>80</v>
      </c>
      <c r="E46" s="351"/>
      <c r="F46" s="348">
        <f>D46*E46</f>
        <v>0</v>
      </c>
    </row>
    <row r="47" spans="1:6" ht="17" customHeight="1" x14ac:dyDescent="0.35">
      <c r="A47" s="100" t="s">
        <v>33</v>
      </c>
      <c r="B47" s="91" t="s">
        <v>207</v>
      </c>
      <c r="C47" s="32" t="s">
        <v>200</v>
      </c>
      <c r="D47" s="93">
        <v>154</v>
      </c>
      <c r="E47" s="351"/>
      <c r="F47" s="348">
        <f>D47*E47</f>
        <v>0</v>
      </c>
    </row>
    <row r="48" spans="1:6" ht="30" customHeight="1" x14ac:dyDescent="0.35">
      <c r="A48" s="466" t="s">
        <v>239</v>
      </c>
      <c r="B48" s="466"/>
      <c r="C48" s="466"/>
      <c r="D48" s="466"/>
      <c r="E48" s="466"/>
      <c r="F48" s="334">
        <f>SUM(F45:F47)</f>
        <v>0</v>
      </c>
    </row>
    <row r="49" spans="1:6" x14ac:dyDescent="0.35">
      <c r="A49" s="527"/>
      <c r="B49" s="527"/>
      <c r="C49" s="527"/>
      <c r="D49" s="527"/>
      <c r="E49" s="527"/>
      <c r="F49" s="528"/>
    </row>
    <row r="50" spans="1:6" ht="30" customHeight="1" x14ac:dyDescent="0.35">
      <c r="A50" s="340" t="s">
        <v>39</v>
      </c>
      <c r="B50" s="345" t="s">
        <v>773</v>
      </c>
      <c r="C50" s="346"/>
      <c r="D50" s="427"/>
      <c r="E50" s="346"/>
      <c r="F50" s="346"/>
    </row>
    <row r="51" spans="1:6" ht="17" customHeight="1" x14ac:dyDescent="0.35">
      <c r="A51" s="95" t="s">
        <v>40</v>
      </c>
      <c r="B51" s="91" t="s">
        <v>207</v>
      </c>
      <c r="C51" s="32" t="s">
        <v>200</v>
      </c>
      <c r="D51" s="92">
        <v>462</v>
      </c>
      <c r="E51" s="351"/>
      <c r="F51" s="348">
        <f>D51*E51</f>
        <v>0</v>
      </c>
    </row>
    <row r="52" spans="1:6" ht="17" customHeight="1" x14ac:dyDescent="0.35">
      <c r="A52" s="95" t="s">
        <v>41</v>
      </c>
      <c r="B52" s="96" t="s">
        <v>365</v>
      </c>
      <c r="C52" s="92" t="s">
        <v>4</v>
      </c>
      <c r="D52" s="92">
        <v>16</v>
      </c>
      <c r="E52" s="351"/>
      <c r="F52" s="348">
        <f>D52*E52</f>
        <v>0</v>
      </c>
    </row>
    <row r="53" spans="1:6" ht="17" customHeight="1" x14ac:dyDescent="0.35">
      <c r="A53" s="95" t="s">
        <v>42</v>
      </c>
      <c r="B53" s="96" t="s">
        <v>712</v>
      </c>
      <c r="C53" s="92" t="s">
        <v>200</v>
      </c>
      <c r="D53" s="92">
        <v>2</v>
      </c>
      <c r="E53" s="351"/>
      <c r="F53" s="348">
        <f>D53*E53</f>
        <v>0</v>
      </c>
    </row>
    <row r="54" spans="1:6" ht="17" customHeight="1" x14ac:dyDescent="0.35">
      <c r="A54" s="95" t="s">
        <v>42</v>
      </c>
      <c r="B54" s="96" t="s">
        <v>538</v>
      </c>
      <c r="C54" s="92" t="s">
        <v>6</v>
      </c>
      <c r="D54" s="92">
        <v>160</v>
      </c>
      <c r="E54" s="351"/>
      <c r="F54" s="356">
        <f>D54*E54</f>
        <v>0</v>
      </c>
    </row>
    <row r="55" spans="1:6" ht="30" customHeight="1" x14ac:dyDescent="0.35">
      <c r="A55" s="466" t="s">
        <v>324</v>
      </c>
      <c r="B55" s="466"/>
      <c r="C55" s="466"/>
      <c r="D55" s="466"/>
      <c r="E55" s="466"/>
      <c r="F55" s="334">
        <f>SUM(F51:F54)</f>
        <v>0</v>
      </c>
    </row>
    <row r="56" spans="1:6" ht="15" customHeight="1" thickBot="1" x14ac:dyDescent="0.4">
      <c r="A56" s="409"/>
      <c r="B56" s="357"/>
      <c r="C56" s="357"/>
      <c r="D56" s="428"/>
      <c r="E56" s="357"/>
      <c r="F56" s="355"/>
    </row>
    <row r="57" spans="1:6" s="102" customFormat="1" ht="30" customHeight="1" thickBot="1" x14ac:dyDescent="0.5">
      <c r="A57" s="523" t="s">
        <v>155</v>
      </c>
      <c r="B57" s="524"/>
      <c r="C57" s="524"/>
      <c r="D57" s="524"/>
      <c r="E57" s="525"/>
      <c r="F57" s="358">
        <f>F6+F14+F42+F48+F55</f>
        <v>0</v>
      </c>
    </row>
  </sheetData>
  <mergeCells count="13">
    <mergeCell ref="A1:F1"/>
    <mergeCell ref="A3:F3"/>
    <mergeCell ref="A4:F4"/>
    <mergeCell ref="A57:E57"/>
    <mergeCell ref="A55:E55"/>
    <mergeCell ref="A7:F7"/>
    <mergeCell ref="A49:F49"/>
    <mergeCell ref="A14:E14"/>
    <mergeCell ref="A42:E42"/>
    <mergeCell ref="A48:E48"/>
    <mergeCell ref="A43:F43"/>
    <mergeCell ref="A15:F15"/>
    <mergeCell ref="A2:F2"/>
  </mergeCells>
  <phoneticPr fontId="10"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6B863-DBDF-4B6C-897D-BE541510F71C}">
  <sheetPr>
    <tabColor rgb="FFC00000"/>
  </sheetPr>
  <dimension ref="A1:F18"/>
  <sheetViews>
    <sheetView zoomScale="80" zoomScaleNormal="80" workbookViewId="0">
      <selection activeCell="K7" sqref="K7"/>
    </sheetView>
  </sheetViews>
  <sheetFormatPr baseColWidth="10" defaultColWidth="8.7265625" defaultRowHeight="14.5" x14ac:dyDescent="0.35"/>
  <cols>
    <col min="1" max="1" width="10.6328125" style="405" customWidth="1"/>
    <col min="2" max="2" width="52.6328125" customWidth="1"/>
    <col min="3" max="4" width="10.6328125" customWidth="1"/>
    <col min="5" max="6" width="13.6328125" customWidth="1"/>
  </cols>
  <sheetData>
    <row r="1" spans="1:6" ht="40" customHeight="1" x14ac:dyDescent="0.35">
      <c r="A1" s="532" t="s">
        <v>174</v>
      </c>
      <c r="B1" s="532"/>
      <c r="C1" s="532"/>
      <c r="D1" s="532"/>
      <c r="E1" s="532"/>
      <c r="F1" s="532"/>
    </row>
    <row r="2" spans="1:6" ht="15" customHeight="1" x14ac:dyDescent="0.35">
      <c r="A2" s="474" t="s">
        <v>751</v>
      </c>
      <c r="B2" s="474"/>
      <c r="C2" s="474"/>
      <c r="D2" s="474"/>
      <c r="E2" s="474"/>
      <c r="F2" s="474"/>
    </row>
    <row r="3" spans="1:6" ht="30" customHeight="1" x14ac:dyDescent="0.35">
      <c r="A3" s="521" t="s">
        <v>316</v>
      </c>
      <c r="B3" s="521"/>
      <c r="C3" s="521"/>
      <c r="D3" s="521"/>
      <c r="E3" s="521"/>
      <c r="F3" s="521"/>
    </row>
    <row r="4" spans="1:6" ht="20" customHeight="1" x14ac:dyDescent="0.35">
      <c r="A4" s="471" t="s">
        <v>765</v>
      </c>
      <c r="B4" s="472"/>
      <c r="C4" s="472"/>
      <c r="D4" s="472"/>
      <c r="E4" s="472"/>
      <c r="F4" s="473"/>
    </row>
    <row r="5" spans="1:6" ht="40" customHeight="1" x14ac:dyDescent="0.35">
      <c r="A5" s="286" t="s">
        <v>0</v>
      </c>
      <c r="B5" s="287" t="s">
        <v>1</v>
      </c>
      <c r="C5" s="288" t="s">
        <v>16</v>
      </c>
      <c r="D5" s="287" t="s">
        <v>2</v>
      </c>
      <c r="E5" s="285" t="s">
        <v>14</v>
      </c>
      <c r="F5" s="285" t="s">
        <v>15</v>
      </c>
    </row>
    <row r="6" spans="1:6" ht="30" customHeight="1" x14ac:dyDescent="0.35">
      <c r="A6" s="340" t="s">
        <v>12</v>
      </c>
      <c r="B6" s="339" t="s">
        <v>327</v>
      </c>
      <c r="C6" s="338"/>
      <c r="D6" s="338"/>
      <c r="E6" s="338"/>
      <c r="F6" s="338"/>
    </row>
    <row r="7" spans="1:6" ht="17" customHeight="1" x14ac:dyDescent="0.35">
      <c r="A7" s="417" t="s">
        <v>11</v>
      </c>
      <c r="B7" s="90" t="s">
        <v>328</v>
      </c>
      <c r="C7" s="13" t="s">
        <v>6</v>
      </c>
      <c r="D7" s="13">
        <v>1809.86</v>
      </c>
      <c r="E7" s="350"/>
      <c r="F7" s="333">
        <f>D7*E7</f>
        <v>0</v>
      </c>
    </row>
    <row r="8" spans="1:6" ht="17" customHeight="1" x14ac:dyDescent="0.35">
      <c r="A8" s="417" t="s">
        <v>13</v>
      </c>
      <c r="B8" s="90" t="s">
        <v>329</v>
      </c>
      <c r="C8" s="13" t="s">
        <v>7</v>
      </c>
      <c r="D8" s="13">
        <v>12669.02</v>
      </c>
      <c r="E8" s="350"/>
      <c r="F8" s="333">
        <f t="shared" ref="F8:F10" si="0">D8*E8</f>
        <v>0</v>
      </c>
    </row>
    <row r="9" spans="1:6" ht="17" customHeight="1" x14ac:dyDescent="0.35">
      <c r="A9" s="417" t="s">
        <v>241</v>
      </c>
      <c r="B9" s="90" t="s">
        <v>330</v>
      </c>
      <c r="C9" s="13" t="s">
        <v>8</v>
      </c>
      <c r="D9" s="13">
        <v>1</v>
      </c>
      <c r="E9" s="350"/>
      <c r="F9" s="333">
        <f t="shared" si="0"/>
        <v>0</v>
      </c>
    </row>
    <row r="10" spans="1:6" ht="17" customHeight="1" x14ac:dyDescent="0.35">
      <c r="A10" s="417" t="s">
        <v>242</v>
      </c>
      <c r="B10" s="90" t="s">
        <v>331</v>
      </c>
      <c r="C10" s="13" t="s">
        <v>4</v>
      </c>
      <c r="D10" s="13">
        <f>D8*0.2</f>
        <v>2533.8040000000001</v>
      </c>
      <c r="E10" s="350"/>
      <c r="F10" s="333">
        <f t="shared" si="0"/>
        <v>0</v>
      </c>
    </row>
    <row r="11" spans="1:6" ht="30" customHeight="1" x14ac:dyDescent="0.35">
      <c r="A11" s="478" t="s">
        <v>333</v>
      </c>
      <c r="B11" s="478"/>
      <c r="C11" s="478"/>
      <c r="D11" s="478"/>
      <c r="E11" s="478"/>
      <c r="F11" s="334">
        <f>SUM(F7:F10)</f>
        <v>0</v>
      </c>
    </row>
    <row r="12" spans="1:6" ht="15" customHeight="1" x14ac:dyDescent="0.35">
      <c r="A12" s="10"/>
      <c r="B12" s="10"/>
      <c r="C12" s="10"/>
      <c r="D12" s="10"/>
      <c r="E12" s="10"/>
      <c r="F12" s="10"/>
    </row>
    <row r="13" spans="1:6" ht="30" customHeight="1" x14ac:dyDescent="0.35">
      <c r="A13" s="340" t="s">
        <v>18</v>
      </c>
      <c r="B13" s="339" t="s">
        <v>179</v>
      </c>
      <c r="C13" s="338"/>
      <c r="D13" s="338"/>
      <c r="E13" s="338"/>
      <c r="F13" s="338"/>
    </row>
    <row r="14" spans="1:6" ht="17" customHeight="1" x14ac:dyDescent="0.35">
      <c r="A14" s="417" t="s">
        <v>19</v>
      </c>
      <c r="B14" s="90" t="s">
        <v>332</v>
      </c>
      <c r="C14" s="13" t="s">
        <v>4</v>
      </c>
      <c r="D14" s="13">
        <v>13619.8</v>
      </c>
      <c r="E14" s="350"/>
      <c r="F14" s="333">
        <f>D14*E14</f>
        <v>0</v>
      </c>
    </row>
    <row r="15" spans="1:6" ht="17" customHeight="1" x14ac:dyDescent="0.35">
      <c r="A15" s="417" t="s">
        <v>20</v>
      </c>
      <c r="B15" s="90" t="s">
        <v>5</v>
      </c>
      <c r="C15" s="13" t="s">
        <v>4</v>
      </c>
      <c r="D15" s="13">
        <v>12664.7</v>
      </c>
      <c r="E15" s="350"/>
      <c r="F15" s="333">
        <f>D15*E15</f>
        <v>0</v>
      </c>
    </row>
    <row r="16" spans="1:6" ht="30" customHeight="1" x14ac:dyDescent="0.35">
      <c r="A16" s="478" t="s">
        <v>334</v>
      </c>
      <c r="B16" s="478"/>
      <c r="C16" s="478"/>
      <c r="D16" s="478"/>
      <c r="E16" s="478"/>
      <c r="F16" s="334">
        <f>SUM(F14:F15)</f>
        <v>0</v>
      </c>
    </row>
    <row r="17" spans="1:6" ht="15" customHeight="1" thickBot="1" x14ac:dyDescent="0.4">
      <c r="A17" s="404"/>
      <c r="B17" s="335"/>
      <c r="C17" s="335"/>
      <c r="D17" s="335"/>
      <c r="E17" s="335"/>
      <c r="F17" s="336"/>
    </row>
    <row r="18" spans="1:6" ht="30" customHeight="1" thickBot="1" x14ac:dyDescent="0.4">
      <c r="A18" s="529" t="s">
        <v>768</v>
      </c>
      <c r="B18" s="530"/>
      <c r="C18" s="530"/>
      <c r="D18" s="530"/>
      <c r="E18" s="531"/>
      <c r="F18" s="337">
        <f>F11+F16</f>
        <v>0</v>
      </c>
    </row>
  </sheetData>
  <mergeCells count="7">
    <mergeCell ref="A16:E16"/>
    <mergeCell ref="A11:E11"/>
    <mergeCell ref="A18:E18"/>
    <mergeCell ref="A1:F1"/>
    <mergeCell ref="A3:F3"/>
    <mergeCell ref="A4:F4"/>
    <mergeCell ref="A2:F2"/>
  </mergeCells>
  <phoneticPr fontId="10"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BCC66-7E16-4498-B399-B4257BA0F98E}">
  <dimension ref="A1:C63"/>
  <sheetViews>
    <sheetView zoomScale="80" zoomScaleNormal="80" workbookViewId="0">
      <selection activeCell="I71" sqref="I71"/>
    </sheetView>
  </sheetViews>
  <sheetFormatPr baseColWidth="10" defaultColWidth="8.7265625" defaultRowHeight="14.5" x14ac:dyDescent="0.35"/>
  <cols>
    <col min="1" max="1" width="8.6328125" style="405" customWidth="1"/>
    <col min="2" max="2" width="80.6328125" customWidth="1"/>
    <col min="3" max="3" width="20.6328125" customWidth="1"/>
  </cols>
  <sheetData>
    <row r="1" spans="1:3" ht="40" customHeight="1" x14ac:dyDescent="0.35">
      <c r="A1" s="533" t="s">
        <v>366</v>
      </c>
      <c r="B1" s="533"/>
      <c r="C1" s="533"/>
    </row>
    <row r="2" spans="1:3" ht="30" customHeight="1" x14ac:dyDescent="0.35">
      <c r="A2" s="365" t="s">
        <v>0</v>
      </c>
      <c r="B2" s="300" t="s">
        <v>1</v>
      </c>
      <c r="C2" s="302" t="s">
        <v>15</v>
      </c>
    </row>
    <row r="4" spans="1:3" s="269" customFormat="1" x14ac:dyDescent="0.35">
      <c r="A4" s="418" t="s">
        <v>12</v>
      </c>
      <c r="B4" s="276" t="s">
        <v>327</v>
      </c>
      <c r="C4" s="277"/>
    </row>
    <row r="5" spans="1:3" x14ac:dyDescent="0.35">
      <c r="A5" s="372" t="s">
        <v>11</v>
      </c>
      <c r="B5" s="270" t="s">
        <v>328</v>
      </c>
      <c r="C5" s="90"/>
    </row>
    <row r="6" spans="1:3" x14ac:dyDescent="0.35">
      <c r="A6" s="534"/>
      <c r="B6" s="154" t="s">
        <v>417</v>
      </c>
      <c r="C6" s="537"/>
    </row>
    <row r="7" spans="1:3" x14ac:dyDescent="0.35">
      <c r="A7" s="535"/>
      <c r="B7" t="s">
        <v>719</v>
      </c>
      <c r="C7" s="538"/>
    </row>
    <row r="8" spans="1:3" x14ac:dyDescent="0.35">
      <c r="A8" s="535"/>
      <c r="B8" t="s">
        <v>720</v>
      </c>
      <c r="C8" s="538"/>
    </row>
    <row r="9" spans="1:3" x14ac:dyDescent="0.35">
      <c r="A9" s="535"/>
      <c r="B9" t="s">
        <v>713</v>
      </c>
      <c r="C9" s="538"/>
    </row>
    <row r="10" spans="1:3" x14ac:dyDescent="0.35">
      <c r="A10" s="535"/>
      <c r="B10" t="s">
        <v>714</v>
      </c>
      <c r="C10" s="538"/>
    </row>
    <row r="11" spans="1:3" x14ac:dyDescent="0.35">
      <c r="A11" s="535"/>
      <c r="B11" t="s">
        <v>715</v>
      </c>
      <c r="C11" s="538"/>
    </row>
    <row r="12" spans="1:3" x14ac:dyDescent="0.35">
      <c r="A12" s="535"/>
      <c r="B12" t="s">
        <v>716</v>
      </c>
      <c r="C12" s="538"/>
    </row>
    <row r="13" spans="1:3" x14ac:dyDescent="0.35">
      <c r="A13" s="535"/>
      <c r="B13" t="s">
        <v>717</v>
      </c>
      <c r="C13" s="538"/>
    </row>
    <row r="14" spans="1:3" x14ac:dyDescent="0.35">
      <c r="A14" s="535"/>
      <c r="B14" t="s">
        <v>718</v>
      </c>
      <c r="C14" s="538"/>
    </row>
    <row r="15" spans="1:3" x14ac:dyDescent="0.35">
      <c r="A15" s="535"/>
      <c r="B15" t="s">
        <v>722</v>
      </c>
      <c r="C15" s="538"/>
    </row>
    <row r="16" spans="1:3" x14ac:dyDescent="0.35">
      <c r="A16" s="535"/>
      <c r="B16" s="191" t="s">
        <v>721</v>
      </c>
      <c r="C16" s="538"/>
    </row>
    <row r="17" spans="1:3" x14ac:dyDescent="0.35">
      <c r="A17" s="536"/>
      <c r="B17" s="192" t="s">
        <v>381</v>
      </c>
      <c r="C17" s="539"/>
    </row>
    <row r="18" spans="1:3" x14ac:dyDescent="0.35">
      <c r="A18" s="417" t="s">
        <v>13</v>
      </c>
      <c r="B18" s="270" t="s">
        <v>329</v>
      </c>
      <c r="C18" s="90"/>
    </row>
    <row r="19" spans="1:3" x14ac:dyDescent="0.35">
      <c r="A19" s="526"/>
      <c r="B19" s="154" t="s">
        <v>408</v>
      </c>
      <c r="C19" s="537"/>
    </row>
    <row r="20" spans="1:3" ht="57.5" customHeight="1" x14ac:dyDescent="0.35">
      <c r="A20" s="526"/>
      <c r="B20" s="268" t="s">
        <v>724</v>
      </c>
      <c r="C20" s="538"/>
    </row>
    <row r="21" spans="1:3" ht="29" x14ac:dyDescent="0.35">
      <c r="A21" s="526"/>
      <c r="B21" s="268" t="s">
        <v>727</v>
      </c>
      <c r="C21" s="538"/>
    </row>
    <row r="22" spans="1:3" ht="58" x14ac:dyDescent="0.35">
      <c r="A22" s="526"/>
      <c r="B22" s="268" t="s">
        <v>728</v>
      </c>
      <c r="C22" s="538"/>
    </row>
    <row r="23" spans="1:3" x14ac:dyDescent="0.35">
      <c r="A23" s="526"/>
      <c r="B23" t="s">
        <v>726</v>
      </c>
      <c r="C23" s="538"/>
    </row>
    <row r="24" spans="1:3" ht="29" x14ac:dyDescent="0.35">
      <c r="A24" s="526"/>
      <c r="B24" s="268" t="s">
        <v>725</v>
      </c>
      <c r="C24" s="538"/>
    </row>
    <row r="25" spans="1:3" x14ac:dyDescent="0.35">
      <c r="A25" s="526"/>
      <c r="B25" s="268" t="s">
        <v>722</v>
      </c>
      <c r="C25" s="538"/>
    </row>
    <row r="26" spans="1:3" x14ac:dyDescent="0.35">
      <c r="A26" s="526"/>
      <c r="B26" s="191" t="s">
        <v>723</v>
      </c>
      <c r="C26" s="538"/>
    </row>
    <row r="27" spans="1:3" x14ac:dyDescent="0.35">
      <c r="A27" s="526"/>
      <c r="B27" s="192" t="s">
        <v>381</v>
      </c>
      <c r="C27" s="539"/>
    </row>
    <row r="28" spans="1:3" x14ac:dyDescent="0.35">
      <c r="A28" s="417" t="s">
        <v>241</v>
      </c>
      <c r="B28" s="271" t="s">
        <v>330</v>
      </c>
      <c r="C28" s="90"/>
    </row>
    <row r="29" spans="1:3" x14ac:dyDescent="0.35">
      <c r="A29" s="540"/>
      <c r="B29" s="154" t="s">
        <v>439</v>
      </c>
      <c r="C29" s="537"/>
    </row>
    <row r="30" spans="1:3" ht="43.5" x14ac:dyDescent="0.35">
      <c r="A30" s="541"/>
      <c r="B30" s="268" t="s">
        <v>731</v>
      </c>
      <c r="C30" s="538"/>
    </row>
    <row r="31" spans="1:3" ht="58" x14ac:dyDescent="0.35">
      <c r="A31" s="541"/>
      <c r="B31" s="268" t="s">
        <v>729</v>
      </c>
      <c r="C31" s="538"/>
    </row>
    <row r="32" spans="1:3" ht="29" x14ac:dyDescent="0.35">
      <c r="A32" s="541"/>
      <c r="B32" s="268" t="s">
        <v>732</v>
      </c>
      <c r="C32" s="538"/>
    </row>
    <row r="33" spans="1:3" x14ac:dyDescent="0.35">
      <c r="A33" s="541"/>
      <c r="B33" s="268" t="s">
        <v>722</v>
      </c>
      <c r="C33" s="538"/>
    </row>
    <row r="34" spans="1:3" x14ac:dyDescent="0.35">
      <c r="A34" s="541"/>
      <c r="B34" s="191" t="s">
        <v>730</v>
      </c>
      <c r="C34" s="538"/>
    </row>
    <row r="35" spans="1:3" x14ac:dyDescent="0.35">
      <c r="A35" s="542"/>
      <c r="B35" s="192" t="s">
        <v>381</v>
      </c>
      <c r="C35" s="539"/>
    </row>
    <row r="36" spans="1:3" x14ac:dyDescent="0.35">
      <c r="A36" s="417" t="s">
        <v>242</v>
      </c>
      <c r="B36" s="270" t="s">
        <v>331</v>
      </c>
      <c r="C36" s="90"/>
    </row>
    <row r="37" spans="1:3" x14ac:dyDescent="0.35">
      <c r="A37" s="526"/>
      <c r="B37" s="154" t="s">
        <v>389</v>
      </c>
      <c r="C37" s="537"/>
    </row>
    <row r="38" spans="1:3" x14ac:dyDescent="0.35">
      <c r="A38" s="526"/>
      <c r="B38" s="268" t="s">
        <v>734</v>
      </c>
      <c r="C38" s="538"/>
    </row>
    <row r="39" spans="1:3" ht="43.5" x14ac:dyDescent="0.35">
      <c r="A39" s="526"/>
      <c r="B39" s="268" t="s">
        <v>733</v>
      </c>
      <c r="C39" s="538"/>
    </row>
    <row r="40" spans="1:3" x14ac:dyDescent="0.35">
      <c r="A40" s="526"/>
      <c r="B40" t="s">
        <v>735</v>
      </c>
      <c r="C40" s="538"/>
    </row>
    <row r="41" spans="1:3" ht="43.5" x14ac:dyDescent="0.35">
      <c r="A41" s="526"/>
      <c r="B41" s="268" t="s">
        <v>736</v>
      </c>
      <c r="C41" s="538"/>
    </row>
    <row r="42" spans="1:3" x14ac:dyDescent="0.35">
      <c r="A42" s="526"/>
      <c r="B42" s="191" t="s">
        <v>737</v>
      </c>
      <c r="C42" s="538"/>
    </row>
    <row r="43" spans="1:3" x14ac:dyDescent="0.35">
      <c r="A43" s="526"/>
      <c r="B43" s="192" t="s">
        <v>381</v>
      </c>
      <c r="C43" s="539"/>
    </row>
    <row r="44" spans="1:3" s="269" customFormat="1" x14ac:dyDescent="0.35">
      <c r="A44" s="418" t="s">
        <v>18</v>
      </c>
      <c r="B44" s="276" t="s">
        <v>179</v>
      </c>
      <c r="C44" s="277"/>
    </row>
    <row r="45" spans="1:3" x14ac:dyDescent="0.35">
      <c r="A45" s="417" t="s">
        <v>19</v>
      </c>
      <c r="B45" s="270" t="s">
        <v>332</v>
      </c>
      <c r="C45" s="90"/>
    </row>
    <row r="46" spans="1:3" x14ac:dyDescent="0.35">
      <c r="A46" s="540"/>
      <c r="B46" s="154" t="s">
        <v>389</v>
      </c>
      <c r="C46" s="537"/>
    </row>
    <row r="47" spans="1:3" x14ac:dyDescent="0.35">
      <c r="A47" s="541"/>
      <c r="B47" t="s">
        <v>738</v>
      </c>
      <c r="C47" s="538"/>
    </row>
    <row r="48" spans="1:3" ht="43.5" x14ac:dyDescent="0.35">
      <c r="A48" s="541"/>
      <c r="B48" s="268" t="s">
        <v>742</v>
      </c>
      <c r="C48" s="538"/>
    </row>
    <row r="49" spans="1:3" x14ac:dyDescent="0.35">
      <c r="A49" s="541"/>
      <c r="B49" t="s">
        <v>743</v>
      </c>
      <c r="C49" s="538"/>
    </row>
    <row r="50" spans="1:3" ht="29" x14ac:dyDescent="0.35">
      <c r="A50" s="541"/>
      <c r="B50" s="268" t="s">
        <v>744</v>
      </c>
      <c r="C50" s="538"/>
    </row>
    <row r="51" spans="1:3" ht="29" x14ac:dyDescent="0.35">
      <c r="A51" s="541"/>
      <c r="B51" s="268" t="s">
        <v>745</v>
      </c>
      <c r="C51" s="538"/>
    </row>
    <row r="52" spans="1:3" ht="43.5" x14ac:dyDescent="0.35">
      <c r="A52" s="541"/>
      <c r="B52" s="268" t="s">
        <v>746</v>
      </c>
      <c r="C52" s="538"/>
    </row>
    <row r="53" spans="1:3" ht="29" x14ac:dyDescent="0.35">
      <c r="A53" s="541"/>
      <c r="B53" s="268" t="s">
        <v>747</v>
      </c>
      <c r="C53" s="538"/>
    </row>
    <row r="54" spans="1:3" x14ac:dyDescent="0.35">
      <c r="A54" s="541"/>
      <c r="B54" s="191" t="s">
        <v>737</v>
      </c>
      <c r="C54" s="538"/>
    </row>
    <row r="55" spans="1:3" x14ac:dyDescent="0.35">
      <c r="A55" s="542"/>
      <c r="B55" s="192" t="s">
        <v>381</v>
      </c>
      <c r="C55" s="539"/>
    </row>
    <row r="56" spans="1:3" x14ac:dyDescent="0.35">
      <c r="A56" s="417" t="s">
        <v>20</v>
      </c>
      <c r="B56" s="270" t="s">
        <v>5</v>
      </c>
      <c r="C56" s="90"/>
    </row>
    <row r="57" spans="1:3" x14ac:dyDescent="0.35">
      <c r="A57" s="537"/>
      <c r="B57" s="272" t="s">
        <v>389</v>
      </c>
      <c r="C57" s="537"/>
    </row>
    <row r="58" spans="1:3" x14ac:dyDescent="0.35">
      <c r="A58" s="538"/>
      <c r="B58" s="273" t="s">
        <v>748</v>
      </c>
      <c r="C58" s="538"/>
    </row>
    <row r="59" spans="1:3" ht="29" x14ac:dyDescent="0.35">
      <c r="A59" s="538"/>
      <c r="B59" s="274" t="s">
        <v>749</v>
      </c>
      <c r="C59" s="538"/>
    </row>
    <row r="60" spans="1:3" x14ac:dyDescent="0.35">
      <c r="A60" s="538"/>
      <c r="B60" s="274" t="s">
        <v>750</v>
      </c>
      <c r="C60" s="538"/>
    </row>
    <row r="61" spans="1:3" x14ac:dyDescent="0.35">
      <c r="A61" s="538"/>
      <c r="B61" s="273" t="s">
        <v>739</v>
      </c>
      <c r="C61" s="538"/>
    </row>
    <row r="62" spans="1:3" ht="72.5" x14ac:dyDescent="0.35">
      <c r="A62" s="538"/>
      <c r="B62" s="274" t="s">
        <v>740</v>
      </c>
      <c r="C62" s="538"/>
    </row>
    <row r="63" spans="1:3" ht="43.5" x14ac:dyDescent="0.35">
      <c r="A63" s="539"/>
      <c r="B63" s="275" t="s">
        <v>741</v>
      </c>
      <c r="C63" s="539"/>
    </row>
  </sheetData>
  <mergeCells count="13">
    <mergeCell ref="A57:A63"/>
    <mergeCell ref="C57:C63"/>
    <mergeCell ref="A29:A35"/>
    <mergeCell ref="C29:C35"/>
    <mergeCell ref="A37:A43"/>
    <mergeCell ref="C37:C43"/>
    <mergeCell ref="A46:A55"/>
    <mergeCell ref="C46:C55"/>
    <mergeCell ref="A1:C1"/>
    <mergeCell ref="A6:A17"/>
    <mergeCell ref="C6:C17"/>
    <mergeCell ref="C19:C27"/>
    <mergeCell ref="A19:A27"/>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5E82B-6D7B-4F0A-B22B-1ABC5401B0B4}">
  <sheetPr>
    <tabColor theme="5" tint="0.39997558519241921"/>
  </sheetPr>
  <dimension ref="A1:F30"/>
  <sheetViews>
    <sheetView zoomScale="80" zoomScaleNormal="80" workbookViewId="0">
      <selection activeCell="K9" sqref="K9"/>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89"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521" t="s">
        <v>316</v>
      </c>
      <c r="B3" s="521"/>
      <c r="C3" s="521"/>
      <c r="D3" s="521"/>
      <c r="E3" s="521"/>
      <c r="F3" s="521"/>
    </row>
    <row r="4" spans="1:6" ht="20" customHeight="1" x14ac:dyDescent="0.35">
      <c r="A4" s="522" t="s">
        <v>335</v>
      </c>
      <c r="B4" s="522"/>
      <c r="C4" s="522"/>
      <c r="D4" s="522"/>
      <c r="E4" s="522"/>
      <c r="F4" s="522"/>
    </row>
    <row r="5" spans="1:6" ht="40" customHeight="1" x14ac:dyDescent="0.35">
      <c r="A5" s="299" t="s">
        <v>0</v>
      </c>
      <c r="B5" s="300" t="s">
        <v>1</v>
      </c>
      <c r="C5" s="301" t="s">
        <v>16</v>
      </c>
      <c r="D5" s="300" t="s">
        <v>2</v>
      </c>
      <c r="E5" s="302" t="s">
        <v>14</v>
      </c>
      <c r="F5" s="302" t="s">
        <v>15</v>
      </c>
    </row>
    <row r="6" spans="1:6" ht="30" customHeight="1" x14ac:dyDescent="0.35">
      <c r="A6" s="289" t="s">
        <v>12</v>
      </c>
      <c r="B6" s="290" t="s">
        <v>775</v>
      </c>
      <c r="C6" s="291"/>
      <c r="D6" s="291"/>
      <c r="E6" s="293"/>
      <c r="F6" s="293"/>
    </row>
    <row r="7" spans="1:6" ht="130.5" x14ac:dyDescent="0.35">
      <c r="A7" s="39" t="s">
        <v>270</v>
      </c>
      <c r="B7" s="82" t="s">
        <v>842</v>
      </c>
      <c r="C7" s="85" t="s">
        <v>8</v>
      </c>
      <c r="D7" s="419">
        <v>1</v>
      </c>
      <c r="E7" s="359"/>
      <c r="F7" s="360">
        <f t="shared" ref="F7:F10" si="0">D7*E7</f>
        <v>0</v>
      </c>
    </row>
    <row r="8" spans="1:6" ht="101.5" x14ac:dyDescent="0.35">
      <c r="A8" s="39" t="s">
        <v>337</v>
      </c>
      <c r="B8" s="82" t="s">
        <v>338</v>
      </c>
      <c r="C8" s="85" t="s">
        <v>6</v>
      </c>
      <c r="D8" s="419">
        <v>285</v>
      </c>
      <c r="E8" s="359"/>
      <c r="F8" s="360">
        <f t="shared" si="0"/>
        <v>0</v>
      </c>
    </row>
    <row r="9" spans="1:6" ht="58" x14ac:dyDescent="0.35">
      <c r="A9" s="39" t="s">
        <v>339</v>
      </c>
      <c r="B9" s="82" t="s">
        <v>340</v>
      </c>
      <c r="C9" s="85" t="s">
        <v>216</v>
      </c>
      <c r="D9" s="419">
        <v>1</v>
      </c>
      <c r="E9" s="359"/>
      <c r="F9" s="360">
        <f t="shared" si="0"/>
        <v>0</v>
      </c>
    </row>
    <row r="10" spans="1:6" ht="58" x14ac:dyDescent="0.35">
      <c r="A10" s="40" t="s">
        <v>341</v>
      </c>
      <c r="B10" s="236" t="s">
        <v>342</v>
      </c>
      <c r="C10" s="231" t="s">
        <v>216</v>
      </c>
      <c r="D10" s="429">
        <v>1</v>
      </c>
      <c r="E10" s="361"/>
      <c r="F10" s="362">
        <f t="shared" si="0"/>
        <v>0</v>
      </c>
    </row>
    <row r="11" spans="1:6" ht="30" customHeight="1" x14ac:dyDescent="0.35">
      <c r="A11" s="466" t="s">
        <v>343</v>
      </c>
      <c r="B11" s="466"/>
      <c r="C11" s="466"/>
      <c r="D11" s="466"/>
      <c r="E11" s="466"/>
      <c r="F11" s="295">
        <f>SUM(F7:F10)</f>
        <v>0</v>
      </c>
    </row>
    <row r="12" spans="1:6" x14ac:dyDescent="0.35">
      <c r="A12" s="10"/>
      <c r="B12" s="25"/>
      <c r="C12" s="25"/>
      <c r="D12" s="10"/>
      <c r="E12" s="25"/>
      <c r="F12" s="322"/>
    </row>
    <row r="13" spans="1:6" ht="30" customHeight="1" x14ac:dyDescent="0.35">
      <c r="A13" s="410"/>
      <c r="B13" s="319" t="s">
        <v>344</v>
      </c>
      <c r="C13" s="320"/>
      <c r="D13" s="430"/>
      <c r="E13" s="321"/>
      <c r="F13" s="321"/>
    </row>
    <row r="14" spans="1:6" ht="164" customHeight="1" x14ac:dyDescent="0.35">
      <c r="A14" s="38" t="s">
        <v>345</v>
      </c>
      <c r="B14" s="323" t="s">
        <v>841</v>
      </c>
      <c r="C14" s="217" t="s">
        <v>8</v>
      </c>
      <c r="D14" s="431">
        <v>1</v>
      </c>
      <c r="E14" s="363"/>
      <c r="F14" s="364">
        <f t="shared" ref="F14:F17" si="1">D14*E14</f>
        <v>0</v>
      </c>
    </row>
    <row r="15" spans="1:6" ht="122.5" customHeight="1" x14ac:dyDescent="0.35">
      <c r="A15" s="39" t="s">
        <v>346</v>
      </c>
      <c r="B15" s="82" t="s">
        <v>569</v>
      </c>
      <c r="C15" s="85" t="s">
        <v>6</v>
      </c>
      <c r="D15" s="419">
        <v>490</v>
      </c>
      <c r="E15" s="359"/>
      <c r="F15" s="360">
        <f t="shared" si="1"/>
        <v>0</v>
      </c>
    </row>
    <row r="16" spans="1:6" ht="127.5" customHeight="1" x14ac:dyDescent="0.35">
      <c r="A16" s="39" t="s">
        <v>347</v>
      </c>
      <c r="B16" s="82" t="s">
        <v>570</v>
      </c>
      <c r="C16" s="85" t="s">
        <v>6</v>
      </c>
      <c r="D16" s="419">
        <v>30</v>
      </c>
      <c r="E16" s="359"/>
      <c r="F16" s="360">
        <f t="shared" si="1"/>
        <v>0</v>
      </c>
    </row>
    <row r="17" spans="1:6" ht="107.5" customHeight="1" x14ac:dyDescent="0.35">
      <c r="A17" s="40" t="s">
        <v>348</v>
      </c>
      <c r="B17" s="236" t="s">
        <v>571</v>
      </c>
      <c r="C17" s="231" t="s">
        <v>6</v>
      </c>
      <c r="D17" s="429">
        <v>140</v>
      </c>
      <c r="E17" s="361"/>
      <c r="F17" s="362">
        <f t="shared" si="1"/>
        <v>0</v>
      </c>
    </row>
    <row r="18" spans="1:6" ht="30" customHeight="1" x14ac:dyDescent="0.35">
      <c r="A18" s="466" t="s">
        <v>349</v>
      </c>
      <c r="B18" s="466"/>
      <c r="C18" s="466"/>
      <c r="D18" s="466"/>
      <c r="E18" s="466"/>
      <c r="F18" s="295">
        <f>SUM(F14:F17)</f>
        <v>0</v>
      </c>
    </row>
    <row r="19" spans="1:6" x14ac:dyDescent="0.35">
      <c r="A19" s="10"/>
      <c r="B19" s="25"/>
      <c r="C19" s="25"/>
      <c r="D19" s="10"/>
      <c r="E19" s="25"/>
      <c r="F19" s="322"/>
    </row>
    <row r="20" spans="1:6" ht="30" customHeight="1" x14ac:dyDescent="0.35">
      <c r="A20" s="410"/>
      <c r="B20" s="319" t="s">
        <v>350</v>
      </c>
      <c r="C20" s="320"/>
      <c r="D20" s="430"/>
      <c r="E20" s="321"/>
      <c r="F20" s="321"/>
    </row>
    <row r="21" spans="1:6" ht="164" customHeight="1" x14ac:dyDescent="0.35">
      <c r="A21" s="38" t="s">
        <v>351</v>
      </c>
      <c r="B21" s="323" t="s">
        <v>352</v>
      </c>
      <c r="C21" s="217" t="s">
        <v>8</v>
      </c>
      <c r="D21" s="431">
        <v>1</v>
      </c>
      <c r="E21" s="325"/>
      <c r="F21" s="86">
        <f t="shared" ref="F21:F26" si="2">D21*E21</f>
        <v>0</v>
      </c>
    </row>
    <row r="22" spans="1:6" ht="116" x14ac:dyDescent="0.35">
      <c r="A22" s="39" t="s">
        <v>353</v>
      </c>
      <c r="B22" s="82" t="s">
        <v>572</v>
      </c>
      <c r="C22" s="85" t="s">
        <v>6</v>
      </c>
      <c r="D22" s="419">
        <v>385</v>
      </c>
      <c r="E22" s="103"/>
      <c r="F22" s="86">
        <f t="shared" si="2"/>
        <v>0</v>
      </c>
    </row>
    <row r="23" spans="1:6" ht="107.5" customHeight="1" x14ac:dyDescent="0.35">
      <c r="A23" s="39" t="s">
        <v>354</v>
      </c>
      <c r="B23" s="82" t="s">
        <v>573</v>
      </c>
      <c r="C23" s="85" t="s">
        <v>6</v>
      </c>
      <c r="D23" s="419">
        <v>400</v>
      </c>
      <c r="E23" s="359"/>
      <c r="F23" s="360">
        <f t="shared" si="2"/>
        <v>0</v>
      </c>
    </row>
    <row r="24" spans="1:6" ht="110" customHeight="1" x14ac:dyDescent="0.35">
      <c r="A24" s="39" t="s">
        <v>355</v>
      </c>
      <c r="B24" s="82" t="s">
        <v>580</v>
      </c>
      <c r="C24" s="85" t="s">
        <v>6</v>
      </c>
      <c r="D24" s="419">
        <v>245</v>
      </c>
      <c r="E24" s="359"/>
      <c r="F24" s="360">
        <f t="shared" si="2"/>
        <v>0</v>
      </c>
    </row>
    <row r="25" spans="1:6" ht="106" customHeight="1" x14ac:dyDescent="0.35">
      <c r="A25" s="39" t="s">
        <v>574</v>
      </c>
      <c r="B25" s="82" t="s">
        <v>575</v>
      </c>
      <c r="C25" s="85" t="s">
        <v>6</v>
      </c>
      <c r="D25" s="419">
        <v>310</v>
      </c>
      <c r="E25" s="359"/>
      <c r="F25" s="360">
        <f t="shared" si="2"/>
        <v>0</v>
      </c>
    </row>
    <row r="26" spans="1:6" ht="115" customHeight="1" x14ac:dyDescent="0.35">
      <c r="A26" s="39" t="s">
        <v>576</v>
      </c>
      <c r="B26" s="82" t="s">
        <v>577</v>
      </c>
      <c r="C26" s="85" t="s">
        <v>6</v>
      </c>
      <c r="D26" s="419">
        <v>720</v>
      </c>
      <c r="E26" s="359"/>
      <c r="F26" s="360">
        <f t="shared" si="2"/>
        <v>0</v>
      </c>
    </row>
    <row r="27" spans="1:6" s="5" customFormat="1" ht="30" customHeight="1" x14ac:dyDescent="0.35">
      <c r="A27" s="466" t="s">
        <v>356</v>
      </c>
      <c r="B27" s="466"/>
      <c r="C27" s="466"/>
      <c r="D27" s="466"/>
      <c r="E27" s="466"/>
      <c r="F27" s="295">
        <f>SUM(F21:F26)</f>
        <v>0</v>
      </c>
    </row>
    <row r="28" spans="1:6" s="9" customFormat="1" ht="16" customHeight="1" thickBot="1" x14ac:dyDescent="0.4">
      <c r="A28" s="36"/>
      <c r="B28" s="1"/>
      <c r="C28" s="15"/>
      <c r="D28" s="15"/>
      <c r="E28" s="315"/>
      <c r="F28" s="315"/>
    </row>
    <row r="29" spans="1:6" s="5" customFormat="1" ht="30" customHeight="1" thickBot="1" x14ac:dyDescent="0.4">
      <c r="A29" s="475" t="s">
        <v>115</v>
      </c>
      <c r="B29" s="476"/>
      <c r="C29" s="476"/>
      <c r="D29" s="476"/>
      <c r="E29" s="477"/>
      <c r="F29" s="324">
        <f>SUM(F11,F18,F27)</f>
        <v>0</v>
      </c>
    </row>
    <row r="30" spans="1:6" x14ac:dyDescent="0.35">
      <c r="A30" s="42"/>
    </row>
  </sheetData>
  <mergeCells count="8">
    <mergeCell ref="A1:F1"/>
    <mergeCell ref="A29:E29"/>
    <mergeCell ref="A3:F3"/>
    <mergeCell ref="A4:F4"/>
    <mergeCell ref="A11:E11"/>
    <mergeCell ref="A18:E18"/>
    <mergeCell ref="A27:E27"/>
    <mergeCell ref="A2:F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B751D-9BA2-4016-AA6F-2FD6AA827EDD}">
  <dimension ref="A1:D63"/>
  <sheetViews>
    <sheetView zoomScale="80" zoomScaleNormal="80" workbookViewId="0">
      <selection activeCell="F7" sqref="F7"/>
    </sheetView>
  </sheetViews>
  <sheetFormatPr baseColWidth="10" defaultColWidth="9.1796875" defaultRowHeight="14.5" x14ac:dyDescent="0.35"/>
  <cols>
    <col min="1" max="1" width="8.6328125" style="36" customWidth="1"/>
    <col min="2" max="2" width="80.6328125" style="115" customWidth="1"/>
    <col min="3" max="3" width="20.6328125" style="228" customWidth="1"/>
    <col min="4" max="16384" width="9.1796875" style="111"/>
  </cols>
  <sheetData>
    <row r="1" spans="1:4" ht="40" customHeight="1" x14ac:dyDescent="0.35">
      <c r="A1" s="498" t="s">
        <v>366</v>
      </c>
      <c r="B1" s="498"/>
      <c r="C1" s="498"/>
      <c r="D1" s="110"/>
    </row>
    <row r="2" spans="1:4" s="110" customFormat="1" ht="30" customHeight="1" x14ac:dyDescent="0.35">
      <c r="A2" s="365" t="s">
        <v>0</v>
      </c>
      <c r="B2" s="300" t="s">
        <v>1</v>
      </c>
      <c r="C2" s="302" t="s">
        <v>15</v>
      </c>
    </row>
    <row r="4" spans="1:4" ht="22.5" customHeight="1" x14ac:dyDescent="0.35">
      <c r="A4" s="380" t="s">
        <v>61</v>
      </c>
      <c r="B4" s="127" t="s">
        <v>99</v>
      </c>
      <c r="C4" s="114"/>
    </row>
    <row r="5" spans="1:4" ht="25.25" customHeight="1" x14ac:dyDescent="0.35">
      <c r="A5" s="411" t="s">
        <v>62</v>
      </c>
      <c r="B5" s="262" t="s">
        <v>336</v>
      </c>
      <c r="C5" s="114"/>
    </row>
    <row r="6" spans="1:4" ht="22.5" customHeight="1" x14ac:dyDescent="0.35">
      <c r="A6" s="412"/>
      <c r="B6" s="115" t="s">
        <v>437</v>
      </c>
      <c r="C6" s="116"/>
    </row>
    <row r="7" spans="1:4" ht="205.9" customHeight="1" x14ac:dyDescent="0.35">
      <c r="A7" s="412"/>
      <c r="B7" s="31" t="s">
        <v>651</v>
      </c>
      <c r="C7" s="116"/>
    </row>
    <row r="8" spans="1:4" ht="20.399999999999999" customHeight="1" x14ac:dyDescent="0.35">
      <c r="A8" s="412"/>
      <c r="B8" s="257" t="s">
        <v>380</v>
      </c>
      <c r="C8" s="116"/>
    </row>
    <row r="9" spans="1:4" ht="21" customHeight="1" x14ac:dyDescent="0.35">
      <c r="A9" s="413"/>
      <c r="B9" s="117" t="s">
        <v>387</v>
      </c>
      <c r="C9" s="116"/>
    </row>
    <row r="10" spans="1:4" ht="22.5" customHeight="1" x14ac:dyDescent="0.35">
      <c r="A10" s="412"/>
      <c r="B10" s="263" t="s">
        <v>588</v>
      </c>
      <c r="C10" s="114"/>
    </row>
    <row r="11" spans="1:4" ht="146.4" customHeight="1" x14ac:dyDescent="0.35">
      <c r="A11" s="412"/>
      <c r="B11" s="249" t="s">
        <v>652</v>
      </c>
      <c r="C11" s="116"/>
    </row>
    <row r="12" spans="1:4" ht="19.25" customHeight="1" x14ac:dyDescent="0.35">
      <c r="A12" s="412"/>
      <c r="B12" s="255" t="s">
        <v>419</v>
      </c>
      <c r="C12" s="116"/>
    </row>
    <row r="13" spans="1:4" ht="21" customHeight="1" x14ac:dyDescent="0.35">
      <c r="A13" s="412"/>
      <c r="B13" s="258" t="s">
        <v>387</v>
      </c>
      <c r="C13" s="116"/>
    </row>
    <row r="14" spans="1:4" ht="21" customHeight="1" x14ac:dyDescent="0.35">
      <c r="A14" s="412"/>
      <c r="B14" s="129" t="s">
        <v>592</v>
      </c>
      <c r="C14" s="116"/>
    </row>
    <row r="15" spans="1:4" ht="82.9" customHeight="1" x14ac:dyDescent="0.35">
      <c r="A15" s="412"/>
      <c r="B15" s="249" t="s">
        <v>653</v>
      </c>
      <c r="C15" s="116"/>
    </row>
    <row r="16" spans="1:4" ht="19.25" customHeight="1" x14ac:dyDescent="0.35">
      <c r="A16" s="412"/>
      <c r="B16" s="261" t="s">
        <v>441</v>
      </c>
      <c r="C16" s="116"/>
    </row>
    <row r="17" spans="1:3" ht="21" customHeight="1" x14ac:dyDescent="0.35">
      <c r="A17" s="412"/>
      <c r="B17" s="258" t="s">
        <v>387</v>
      </c>
      <c r="C17" s="116"/>
    </row>
    <row r="18" spans="1:3" ht="21" customHeight="1" x14ac:dyDescent="0.35">
      <c r="A18" s="412"/>
      <c r="B18" s="129" t="s">
        <v>592</v>
      </c>
      <c r="C18" s="116"/>
    </row>
    <row r="19" spans="1:3" ht="86.4" customHeight="1" x14ac:dyDescent="0.35">
      <c r="A19" s="412"/>
      <c r="B19" s="249" t="s">
        <v>654</v>
      </c>
      <c r="C19" s="116"/>
    </row>
    <row r="20" spans="1:3" ht="22.5" customHeight="1" x14ac:dyDescent="0.35">
      <c r="A20" s="412"/>
      <c r="B20" s="261" t="s">
        <v>441</v>
      </c>
      <c r="C20" s="116"/>
    </row>
    <row r="21" spans="1:3" ht="22.5" customHeight="1" x14ac:dyDescent="0.35">
      <c r="A21" s="412"/>
      <c r="B21" s="259" t="s">
        <v>387</v>
      </c>
      <c r="C21" s="227"/>
    </row>
    <row r="22" spans="1:3" ht="22.5" customHeight="1" x14ac:dyDescent="0.35">
      <c r="A22" s="414"/>
      <c r="B22" s="264" t="s">
        <v>344</v>
      </c>
      <c r="C22" s="260"/>
    </row>
    <row r="23" spans="1:3" ht="22.5" customHeight="1" x14ac:dyDescent="0.35">
      <c r="A23" s="412"/>
      <c r="B23" s="129" t="s">
        <v>592</v>
      </c>
      <c r="C23" s="116"/>
    </row>
    <row r="24" spans="1:3" ht="152.4" customHeight="1" x14ac:dyDescent="0.35">
      <c r="A24" s="42"/>
      <c r="B24" s="251" t="s">
        <v>655</v>
      </c>
      <c r="C24" s="260"/>
    </row>
    <row r="25" spans="1:3" ht="24" customHeight="1" x14ac:dyDescent="0.35">
      <c r="A25" s="42"/>
      <c r="B25" s="261" t="s">
        <v>441</v>
      </c>
      <c r="C25" s="260"/>
    </row>
    <row r="26" spans="1:3" ht="21" customHeight="1" x14ac:dyDescent="0.35">
      <c r="A26" s="42"/>
      <c r="B26" s="258" t="s">
        <v>387</v>
      </c>
      <c r="C26" s="260"/>
    </row>
    <row r="27" spans="1:3" ht="21" customHeight="1" x14ac:dyDescent="0.35">
      <c r="A27" s="42"/>
      <c r="B27" s="236" t="s">
        <v>588</v>
      </c>
      <c r="C27" s="260"/>
    </row>
    <row r="28" spans="1:3" ht="117.65" customHeight="1" x14ac:dyDescent="0.35">
      <c r="A28" s="42"/>
      <c r="B28" s="251" t="s">
        <v>656</v>
      </c>
      <c r="C28" s="260"/>
    </row>
    <row r="29" spans="1:3" ht="21" customHeight="1" x14ac:dyDescent="0.35">
      <c r="A29" s="42"/>
      <c r="B29" s="261" t="s">
        <v>419</v>
      </c>
      <c r="C29" s="260"/>
    </row>
    <row r="30" spans="1:3" ht="21" customHeight="1" x14ac:dyDescent="0.35">
      <c r="A30" s="42"/>
      <c r="B30" s="258" t="s">
        <v>387</v>
      </c>
      <c r="C30" s="260"/>
    </row>
    <row r="31" spans="1:3" ht="22.9" customHeight="1" x14ac:dyDescent="0.35">
      <c r="A31" s="42"/>
      <c r="B31" s="236" t="s">
        <v>588</v>
      </c>
      <c r="C31" s="260"/>
    </row>
    <row r="32" spans="1:3" ht="130.25" customHeight="1" x14ac:dyDescent="0.35">
      <c r="A32" s="42"/>
      <c r="B32" s="251" t="s">
        <v>657</v>
      </c>
      <c r="C32" s="260"/>
    </row>
    <row r="33" spans="1:3" ht="20.399999999999999" customHeight="1" x14ac:dyDescent="0.35">
      <c r="A33" s="42"/>
      <c r="B33" s="261" t="s">
        <v>419</v>
      </c>
      <c r="C33" s="260"/>
    </row>
    <row r="34" spans="1:3" ht="21" customHeight="1" x14ac:dyDescent="0.35">
      <c r="A34" s="42"/>
      <c r="B34" s="258" t="s">
        <v>387</v>
      </c>
      <c r="C34" s="260"/>
    </row>
    <row r="35" spans="1:3" ht="21" customHeight="1" x14ac:dyDescent="0.35">
      <c r="A35" s="42"/>
      <c r="B35" s="236" t="s">
        <v>588</v>
      </c>
      <c r="C35" s="260"/>
    </row>
    <row r="36" spans="1:3" ht="118.25" customHeight="1" x14ac:dyDescent="0.35">
      <c r="A36" s="42"/>
      <c r="B36" s="251" t="s">
        <v>658</v>
      </c>
      <c r="C36" s="260"/>
    </row>
    <row r="37" spans="1:3" ht="21" customHeight="1" x14ac:dyDescent="0.35">
      <c r="A37" s="42"/>
      <c r="B37" s="261" t="s">
        <v>419</v>
      </c>
      <c r="C37" s="260"/>
    </row>
    <row r="38" spans="1:3" ht="21" customHeight="1" x14ac:dyDescent="0.35">
      <c r="A38" s="42"/>
      <c r="B38" s="258" t="s">
        <v>387</v>
      </c>
      <c r="C38" s="260"/>
    </row>
    <row r="39" spans="1:3" ht="22.5" customHeight="1" x14ac:dyDescent="0.35">
      <c r="A39" s="397"/>
      <c r="B39" s="265" t="s">
        <v>350</v>
      </c>
      <c r="C39" s="114"/>
    </row>
    <row r="40" spans="1:3" ht="22.5" customHeight="1" x14ac:dyDescent="0.35">
      <c r="A40" s="412"/>
      <c r="B40" s="129" t="s">
        <v>592</v>
      </c>
      <c r="C40" s="116"/>
    </row>
    <row r="41" spans="1:3" ht="160.25" customHeight="1" x14ac:dyDescent="0.35">
      <c r="A41" s="42"/>
      <c r="B41" s="247" t="s">
        <v>659</v>
      </c>
      <c r="C41" s="260"/>
    </row>
    <row r="42" spans="1:3" ht="22.5" customHeight="1" x14ac:dyDescent="0.35">
      <c r="A42" s="412"/>
      <c r="B42" s="255" t="s">
        <v>441</v>
      </c>
      <c r="C42" s="116"/>
    </row>
    <row r="43" spans="1:3" ht="22.5" customHeight="1" x14ac:dyDescent="0.35">
      <c r="A43" s="413"/>
      <c r="B43" s="256" t="s">
        <v>387</v>
      </c>
      <c r="C43" s="227"/>
    </row>
    <row r="44" spans="1:3" ht="20.399999999999999" customHeight="1" x14ac:dyDescent="0.35">
      <c r="A44" s="412"/>
      <c r="B44" s="236" t="s">
        <v>588</v>
      </c>
      <c r="C44" s="116"/>
    </row>
    <row r="45" spans="1:3" ht="132.65" customHeight="1" x14ac:dyDescent="0.35">
      <c r="A45" s="42"/>
      <c r="B45" s="247" t="s">
        <v>660</v>
      </c>
      <c r="C45" s="260"/>
    </row>
    <row r="46" spans="1:3" ht="22.5" customHeight="1" x14ac:dyDescent="0.35">
      <c r="A46" s="412"/>
      <c r="B46" s="261" t="s">
        <v>419</v>
      </c>
      <c r="C46" s="116"/>
    </row>
    <row r="47" spans="1:3" ht="22.5" customHeight="1" x14ac:dyDescent="0.35">
      <c r="A47" s="413"/>
      <c r="B47" s="256" t="s">
        <v>387</v>
      </c>
      <c r="C47" s="227"/>
    </row>
    <row r="48" spans="1:3" ht="22.5" customHeight="1" x14ac:dyDescent="0.35">
      <c r="A48" s="412"/>
      <c r="B48" s="236" t="s">
        <v>588</v>
      </c>
      <c r="C48" s="116"/>
    </row>
    <row r="49" spans="1:3" ht="120" customHeight="1" x14ac:dyDescent="0.35">
      <c r="A49" s="42"/>
      <c r="B49" s="247" t="s">
        <v>661</v>
      </c>
      <c r="C49" s="260"/>
    </row>
    <row r="50" spans="1:3" ht="22.5" customHeight="1" x14ac:dyDescent="0.35">
      <c r="A50" s="412"/>
      <c r="B50" s="261" t="s">
        <v>419</v>
      </c>
      <c r="C50" s="116"/>
    </row>
    <row r="51" spans="1:3" ht="22.5" customHeight="1" x14ac:dyDescent="0.35">
      <c r="A51" s="413"/>
      <c r="B51" s="256" t="s">
        <v>387</v>
      </c>
      <c r="C51" s="227"/>
    </row>
    <row r="52" spans="1:3" ht="22.5" customHeight="1" x14ac:dyDescent="0.35">
      <c r="A52" s="412"/>
      <c r="B52" s="236" t="s">
        <v>588</v>
      </c>
      <c r="C52" s="116"/>
    </row>
    <row r="53" spans="1:3" ht="118.25" customHeight="1" x14ac:dyDescent="0.35">
      <c r="A53" s="42"/>
      <c r="B53" s="247" t="s">
        <v>662</v>
      </c>
      <c r="C53" s="260"/>
    </row>
    <row r="54" spans="1:3" ht="22.5" customHeight="1" x14ac:dyDescent="0.35">
      <c r="A54" s="412"/>
      <c r="B54" s="261" t="s">
        <v>419</v>
      </c>
      <c r="C54" s="116"/>
    </row>
    <row r="55" spans="1:3" ht="22.5" customHeight="1" x14ac:dyDescent="0.35">
      <c r="A55" s="413"/>
      <c r="B55" s="256" t="s">
        <v>387</v>
      </c>
      <c r="C55" s="227"/>
    </row>
    <row r="56" spans="1:3" ht="22.5" customHeight="1" x14ac:dyDescent="0.35">
      <c r="A56" s="412"/>
      <c r="B56" s="129" t="s">
        <v>588</v>
      </c>
      <c r="C56" s="116"/>
    </row>
    <row r="57" spans="1:3" ht="119.4" customHeight="1" x14ac:dyDescent="0.35">
      <c r="A57" s="42"/>
      <c r="B57" s="247" t="s">
        <v>663</v>
      </c>
      <c r="C57" s="260"/>
    </row>
    <row r="58" spans="1:3" ht="22.5" customHeight="1" x14ac:dyDescent="0.35">
      <c r="A58" s="412"/>
      <c r="B58" s="255" t="s">
        <v>419</v>
      </c>
      <c r="C58" s="116"/>
    </row>
    <row r="59" spans="1:3" ht="22.5" customHeight="1" x14ac:dyDescent="0.35">
      <c r="A59" s="413"/>
      <c r="B59" s="256" t="s">
        <v>387</v>
      </c>
      <c r="C59" s="227"/>
    </row>
    <row r="60" spans="1:3" ht="22.5" customHeight="1" x14ac:dyDescent="0.35">
      <c r="A60" s="412"/>
      <c r="B60" s="129" t="s">
        <v>588</v>
      </c>
      <c r="C60" s="116"/>
    </row>
    <row r="61" spans="1:3" ht="125.4" customHeight="1" x14ac:dyDescent="0.35">
      <c r="A61" s="42"/>
      <c r="B61" s="247" t="s">
        <v>664</v>
      </c>
      <c r="C61" s="260"/>
    </row>
    <row r="62" spans="1:3" ht="22.5" customHeight="1" x14ac:dyDescent="0.35">
      <c r="A62" s="412"/>
      <c r="B62" s="255" t="s">
        <v>419</v>
      </c>
      <c r="C62" s="116"/>
    </row>
    <row r="63" spans="1:3" ht="22.5" customHeight="1" x14ac:dyDescent="0.35">
      <c r="A63" s="413"/>
      <c r="B63" s="256" t="s">
        <v>387</v>
      </c>
      <c r="C63" s="227"/>
    </row>
  </sheetData>
  <mergeCells count="1">
    <mergeCell ref="A1:C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C5056-A61E-4EEE-BB27-9C8136D55F70}">
  <sheetPr>
    <tabColor theme="9" tint="0.39997558519241921"/>
  </sheetPr>
  <dimension ref="A1:F29"/>
  <sheetViews>
    <sheetView topLeftCell="A19" zoomScale="80" zoomScaleNormal="80" workbookViewId="0">
      <selection activeCell="J21" sqref="J21"/>
    </sheetView>
  </sheetViews>
  <sheetFormatPr baseColWidth="10" defaultColWidth="8.7265625" defaultRowHeight="14.5" x14ac:dyDescent="0.35"/>
  <cols>
    <col min="1" max="1" width="10.6328125" style="405" customWidth="1"/>
    <col min="2" max="2" width="52.6328125" customWidth="1"/>
    <col min="3" max="3" width="10.6328125" customWidth="1"/>
    <col min="4" max="4" width="10.6328125" style="405" customWidth="1"/>
    <col min="5" max="6" width="13.6328125" customWidth="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521" t="s">
        <v>316</v>
      </c>
      <c r="B3" s="521"/>
      <c r="C3" s="521"/>
      <c r="D3" s="521"/>
      <c r="E3" s="521"/>
      <c r="F3" s="521"/>
    </row>
    <row r="4" spans="1:6" ht="20" customHeight="1" x14ac:dyDescent="0.35">
      <c r="A4" s="471" t="s">
        <v>765</v>
      </c>
      <c r="B4" s="472"/>
      <c r="C4" s="472"/>
      <c r="D4" s="472"/>
      <c r="E4" s="472"/>
      <c r="F4" s="473"/>
    </row>
    <row r="5" spans="1:6" ht="40" customHeight="1" x14ac:dyDescent="0.35">
      <c r="A5" s="286" t="s">
        <v>0</v>
      </c>
      <c r="B5" s="287" t="s">
        <v>1</v>
      </c>
      <c r="C5" s="288" t="s">
        <v>16</v>
      </c>
      <c r="D5" s="287" t="s">
        <v>2</v>
      </c>
      <c r="E5" s="285" t="s">
        <v>14</v>
      </c>
      <c r="F5" s="285" t="s">
        <v>15</v>
      </c>
    </row>
    <row r="6" spans="1:6" ht="30" customHeight="1" x14ac:dyDescent="0.35">
      <c r="A6" s="340" t="s">
        <v>12</v>
      </c>
      <c r="B6" s="326" t="s">
        <v>566</v>
      </c>
      <c r="C6" s="327"/>
      <c r="D6" s="338"/>
      <c r="E6" s="327"/>
      <c r="F6" s="327"/>
    </row>
    <row r="7" spans="1:6" ht="26" x14ac:dyDescent="0.35">
      <c r="A7" s="43" t="s">
        <v>11</v>
      </c>
      <c r="B7" s="74" t="s">
        <v>545</v>
      </c>
      <c r="C7" s="64" t="s">
        <v>216</v>
      </c>
      <c r="D7" s="29">
        <v>1</v>
      </c>
      <c r="E7" s="106"/>
      <c r="F7" s="65">
        <f t="shared" ref="F7:F17" si="0">D7*E7</f>
        <v>0</v>
      </c>
    </row>
    <row r="8" spans="1:6" ht="17" customHeight="1" x14ac:dyDescent="0.35">
      <c r="A8" s="43" t="s">
        <v>13</v>
      </c>
      <c r="B8" s="63" t="s">
        <v>546</v>
      </c>
      <c r="C8" s="64" t="s">
        <v>216</v>
      </c>
      <c r="D8" s="32">
        <v>3</v>
      </c>
      <c r="E8" s="107"/>
      <c r="F8" s="65">
        <f t="shared" si="0"/>
        <v>0</v>
      </c>
    </row>
    <row r="9" spans="1:6" ht="17" customHeight="1" x14ac:dyDescent="0.35">
      <c r="A9" s="43" t="s">
        <v>241</v>
      </c>
      <c r="B9" s="63" t="s">
        <v>547</v>
      </c>
      <c r="C9" s="64" t="s">
        <v>216</v>
      </c>
      <c r="D9" s="32">
        <v>2</v>
      </c>
      <c r="E9" s="107"/>
      <c r="F9" s="65">
        <f t="shared" si="0"/>
        <v>0</v>
      </c>
    </row>
    <row r="10" spans="1:6" ht="17" customHeight="1" x14ac:dyDescent="0.35">
      <c r="A10" s="43" t="s">
        <v>242</v>
      </c>
      <c r="B10" s="63" t="s">
        <v>548</v>
      </c>
      <c r="C10" s="64" t="s">
        <v>216</v>
      </c>
      <c r="D10" s="32">
        <v>1</v>
      </c>
      <c r="E10" s="107"/>
      <c r="F10" s="65">
        <f t="shared" si="0"/>
        <v>0</v>
      </c>
    </row>
    <row r="11" spans="1:6" ht="17" customHeight="1" x14ac:dyDescent="0.35">
      <c r="A11" s="43" t="s">
        <v>323</v>
      </c>
      <c r="B11" s="67" t="s">
        <v>549</v>
      </c>
      <c r="C11" s="64" t="s">
        <v>216</v>
      </c>
      <c r="D11" s="32">
        <v>1</v>
      </c>
      <c r="E11" s="107"/>
      <c r="F11" s="65">
        <f t="shared" si="0"/>
        <v>0</v>
      </c>
    </row>
    <row r="12" spans="1:6" ht="26" x14ac:dyDescent="0.35">
      <c r="A12" s="43" t="s">
        <v>560</v>
      </c>
      <c r="B12" s="63" t="s">
        <v>550</v>
      </c>
      <c r="C12" s="64" t="s">
        <v>209</v>
      </c>
      <c r="D12" s="32">
        <v>200</v>
      </c>
      <c r="E12" s="107"/>
      <c r="F12" s="65">
        <f>D12*E12</f>
        <v>0</v>
      </c>
    </row>
    <row r="13" spans="1:6" ht="17" customHeight="1" x14ac:dyDescent="0.35">
      <c r="A13" s="43" t="s">
        <v>561</v>
      </c>
      <c r="B13" s="67" t="s">
        <v>551</v>
      </c>
      <c r="C13" s="64" t="s">
        <v>216</v>
      </c>
      <c r="D13" s="32">
        <v>2</v>
      </c>
      <c r="E13" s="107"/>
      <c r="F13" s="65">
        <f t="shared" si="0"/>
        <v>0</v>
      </c>
    </row>
    <row r="14" spans="1:6" ht="17" customHeight="1" x14ac:dyDescent="0.35">
      <c r="A14" s="43" t="s">
        <v>562</v>
      </c>
      <c r="B14" s="67" t="s">
        <v>579</v>
      </c>
      <c r="C14" s="64" t="s">
        <v>216</v>
      </c>
      <c r="D14" s="32">
        <v>1</v>
      </c>
      <c r="E14" s="107"/>
      <c r="F14" s="65">
        <f t="shared" si="0"/>
        <v>0</v>
      </c>
    </row>
    <row r="15" spans="1:6" ht="26" x14ac:dyDescent="0.35">
      <c r="A15" s="43" t="s">
        <v>563</v>
      </c>
      <c r="B15" s="63" t="s">
        <v>552</v>
      </c>
      <c r="C15" s="64" t="s">
        <v>216</v>
      </c>
      <c r="D15" s="29">
        <v>25</v>
      </c>
      <c r="E15" s="106"/>
      <c r="F15" s="65">
        <f t="shared" si="0"/>
        <v>0</v>
      </c>
    </row>
    <row r="16" spans="1:6" ht="26" x14ac:dyDescent="0.35">
      <c r="A16" s="43" t="s">
        <v>564</v>
      </c>
      <c r="B16" s="74" t="s">
        <v>553</v>
      </c>
      <c r="C16" s="64" t="s">
        <v>209</v>
      </c>
      <c r="D16" s="29">
        <v>1000</v>
      </c>
      <c r="E16" s="106"/>
      <c r="F16" s="65">
        <f t="shared" si="0"/>
        <v>0</v>
      </c>
    </row>
    <row r="17" spans="1:6" ht="17" customHeight="1" x14ac:dyDescent="0.35">
      <c r="A17" s="415" t="s">
        <v>565</v>
      </c>
      <c r="B17" s="311" t="s">
        <v>554</v>
      </c>
      <c r="C17" s="330" t="s">
        <v>216</v>
      </c>
      <c r="D17" s="30">
        <v>3</v>
      </c>
      <c r="E17" s="108"/>
      <c r="F17" s="72">
        <f t="shared" si="0"/>
        <v>0</v>
      </c>
    </row>
    <row r="18" spans="1:6" ht="30" customHeight="1" x14ac:dyDescent="0.35">
      <c r="A18" s="466" t="s">
        <v>555</v>
      </c>
      <c r="B18" s="466"/>
      <c r="C18" s="466"/>
      <c r="D18" s="466"/>
      <c r="E18" s="466"/>
      <c r="F18" s="310">
        <f>SUM(F7:F17)</f>
        <v>0</v>
      </c>
    </row>
    <row r="19" spans="1:6" ht="15" customHeight="1" x14ac:dyDescent="0.35">
      <c r="A19" s="404"/>
      <c r="B19" s="303"/>
      <c r="C19" s="303"/>
      <c r="D19" s="404"/>
      <c r="E19" s="303"/>
      <c r="F19" s="278"/>
    </row>
    <row r="20" spans="1:6" ht="30" customHeight="1" x14ac:dyDescent="0.35">
      <c r="A20" s="340" t="s">
        <v>18</v>
      </c>
      <c r="B20" s="326" t="s">
        <v>767</v>
      </c>
      <c r="C20" s="327"/>
      <c r="D20" s="338"/>
      <c r="E20" s="327"/>
      <c r="F20" s="327"/>
    </row>
    <row r="21" spans="1:6" ht="22.5" customHeight="1" x14ac:dyDescent="0.35">
      <c r="A21" s="43" t="s">
        <v>19</v>
      </c>
      <c r="B21" s="66" t="s">
        <v>556</v>
      </c>
      <c r="C21" s="64" t="s">
        <v>216</v>
      </c>
      <c r="D21" s="29">
        <v>1</v>
      </c>
      <c r="E21" s="106"/>
      <c r="F21" s="65">
        <f t="shared" ref="F21" si="1">D21*E21</f>
        <v>0</v>
      </c>
    </row>
    <row r="22" spans="1:6" ht="30" customHeight="1" x14ac:dyDescent="0.35">
      <c r="A22" s="466" t="s">
        <v>567</v>
      </c>
      <c r="B22" s="466"/>
      <c r="C22" s="466"/>
      <c r="D22" s="466"/>
      <c r="E22" s="466"/>
      <c r="F22" s="310">
        <f>SUM(F21:F21)</f>
        <v>0</v>
      </c>
    </row>
    <row r="23" spans="1:6" ht="15" customHeight="1" x14ac:dyDescent="0.35">
      <c r="A23" s="404"/>
      <c r="B23" s="303"/>
      <c r="C23" s="303"/>
      <c r="D23" s="404"/>
      <c r="E23" s="303"/>
      <c r="F23" s="278"/>
    </row>
    <row r="24" spans="1:6" ht="30" customHeight="1" x14ac:dyDescent="0.35">
      <c r="A24" s="340" t="s">
        <v>30</v>
      </c>
      <c r="B24" s="326" t="s">
        <v>568</v>
      </c>
      <c r="C24" s="327"/>
      <c r="D24" s="338"/>
      <c r="E24" s="327"/>
      <c r="F24" s="327"/>
    </row>
    <row r="25" spans="1:6" ht="21.5" customHeight="1" x14ac:dyDescent="0.35">
      <c r="A25" s="43" t="s">
        <v>31</v>
      </c>
      <c r="B25" s="63" t="s">
        <v>557</v>
      </c>
      <c r="C25" s="68" t="s">
        <v>216</v>
      </c>
      <c r="D25" s="32">
        <v>50</v>
      </c>
      <c r="E25" s="238"/>
      <c r="F25" s="237">
        <f t="shared" ref="F25:F26" si="2">E25*D25</f>
        <v>0</v>
      </c>
    </row>
    <row r="26" spans="1:6" ht="29.5" customHeight="1" x14ac:dyDescent="0.35">
      <c r="A26" s="415" t="s">
        <v>32</v>
      </c>
      <c r="B26" s="311" t="s">
        <v>558</v>
      </c>
      <c r="C26" s="71" t="s">
        <v>216</v>
      </c>
      <c r="D26" s="30">
        <v>20</v>
      </c>
      <c r="E26" s="331"/>
      <c r="F26" s="332">
        <f t="shared" si="2"/>
        <v>0</v>
      </c>
    </row>
    <row r="27" spans="1:6" ht="30" customHeight="1" x14ac:dyDescent="0.35">
      <c r="A27" s="466" t="s">
        <v>559</v>
      </c>
      <c r="B27" s="466"/>
      <c r="C27" s="466"/>
      <c r="D27" s="466"/>
      <c r="E27" s="466"/>
      <c r="F27" s="328">
        <f>SUM(F25:F26)</f>
        <v>0</v>
      </c>
    </row>
    <row r="28" spans="1:6" ht="15" customHeight="1" thickBot="1" x14ac:dyDescent="0.4">
      <c r="A28" s="404"/>
      <c r="B28" s="303"/>
      <c r="C28" s="303"/>
      <c r="D28" s="404"/>
      <c r="E28" s="303"/>
      <c r="F28" s="329"/>
    </row>
    <row r="29" spans="1:6" ht="30" customHeight="1" thickBot="1" x14ac:dyDescent="0.4">
      <c r="A29" s="543" t="s">
        <v>766</v>
      </c>
      <c r="B29" s="544"/>
      <c r="C29" s="544"/>
      <c r="D29" s="544"/>
      <c r="E29" s="545"/>
      <c r="F29" s="317">
        <f>F18+F22+F27</f>
        <v>0</v>
      </c>
    </row>
  </sheetData>
  <mergeCells count="8">
    <mergeCell ref="A29:E29"/>
    <mergeCell ref="A1:F1"/>
    <mergeCell ref="A3:F3"/>
    <mergeCell ref="A18:E18"/>
    <mergeCell ref="A22:E22"/>
    <mergeCell ref="A27:E27"/>
    <mergeCell ref="A4:F4"/>
    <mergeCell ref="A2:F2"/>
  </mergeCells>
  <phoneticPr fontId="10" type="noConversion"/>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11BEA-6C5A-4204-9C8C-1266D759D84C}">
  <dimension ref="A1:C94"/>
  <sheetViews>
    <sheetView zoomScale="80" zoomScaleNormal="80" workbookViewId="0">
      <selection activeCell="F7" sqref="F7"/>
    </sheetView>
  </sheetViews>
  <sheetFormatPr baseColWidth="10" defaultColWidth="10.90625" defaultRowHeight="14.5" x14ac:dyDescent="0.35"/>
  <cols>
    <col min="1" max="1" width="8.6328125" style="405" customWidth="1"/>
    <col min="2" max="2" width="80.6328125" customWidth="1"/>
    <col min="3" max="3" width="20.6328125" customWidth="1"/>
  </cols>
  <sheetData>
    <row r="1" spans="1:3" ht="40" customHeight="1" x14ac:dyDescent="0.35">
      <c r="A1" s="498" t="s">
        <v>366</v>
      </c>
      <c r="B1" s="498"/>
      <c r="C1" s="498"/>
    </row>
    <row r="2" spans="1:3" ht="30" customHeight="1" x14ac:dyDescent="0.35">
      <c r="A2" s="365" t="s">
        <v>0</v>
      </c>
      <c r="B2" s="300" t="s">
        <v>1</v>
      </c>
      <c r="C2" s="302" t="s">
        <v>15</v>
      </c>
    </row>
    <row r="4" spans="1:3" x14ac:dyDescent="0.35">
      <c r="A4" s="384" t="s">
        <v>12</v>
      </c>
      <c r="B4" s="150" t="s">
        <v>566</v>
      </c>
      <c r="C4" s="151"/>
    </row>
    <row r="5" spans="1:3" ht="43.25" customHeight="1" x14ac:dyDescent="0.35">
      <c r="A5" s="486" t="s">
        <v>665</v>
      </c>
      <c r="B5" s="487"/>
      <c r="C5" s="488"/>
    </row>
    <row r="6" spans="1:3" ht="14.4" customHeight="1" x14ac:dyDescent="0.35">
      <c r="A6" s="489" t="s">
        <v>476</v>
      </c>
      <c r="B6" s="490"/>
      <c r="C6" s="491"/>
    </row>
    <row r="7" spans="1:3" x14ac:dyDescent="0.35">
      <c r="A7" s="480" t="s">
        <v>666</v>
      </c>
      <c r="B7" s="481"/>
      <c r="C7" s="482"/>
    </row>
    <row r="8" spans="1:3" ht="41" customHeight="1" x14ac:dyDescent="0.35">
      <c r="A8" s="499" t="s">
        <v>449</v>
      </c>
      <c r="B8" s="500"/>
      <c r="C8" s="501"/>
    </row>
    <row r="9" spans="1:3" x14ac:dyDescent="0.35">
      <c r="A9" s="392" t="s">
        <v>11</v>
      </c>
      <c r="B9" s="193" t="s">
        <v>667</v>
      </c>
      <c r="C9" s="147"/>
    </row>
    <row r="10" spans="1:3" x14ac:dyDescent="0.35">
      <c r="A10" s="387"/>
      <c r="B10" s="154" t="s">
        <v>468</v>
      </c>
      <c r="C10" s="156"/>
    </row>
    <row r="11" spans="1:3" ht="29" x14ac:dyDescent="0.35">
      <c r="A11" s="382"/>
      <c r="B11" s="154" t="s">
        <v>668</v>
      </c>
      <c r="C11" s="145"/>
    </row>
    <row r="12" spans="1:3" ht="27.65" customHeight="1" x14ac:dyDescent="0.35">
      <c r="A12" s="387"/>
      <c r="B12" s="191" t="s">
        <v>441</v>
      </c>
      <c r="C12" s="156"/>
    </row>
    <row r="13" spans="1:3" x14ac:dyDescent="0.35">
      <c r="A13" s="388"/>
      <c r="B13" s="192" t="s">
        <v>381</v>
      </c>
      <c r="C13" s="194"/>
    </row>
    <row r="14" spans="1:3" x14ac:dyDescent="0.35">
      <c r="A14" s="392" t="s">
        <v>13</v>
      </c>
      <c r="B14" s="193" t="s">
        <v>669</v>
      </c>
      <c r="C14" s="147"/>
    </row>
    <row r="15" spans="1:3" x14ac:dyDescent="0.35">
      <c r="A15" s="387"/>
      <c r="B15" s="154" t="s">
        <v>468</v>
      </c>
      <c r="C15" s="156"/>
    </row>
    <row r="16" spans="1:3" ht="29" x14ac:dyDescent="0.35">
      <c r="A16" s="382"/>
      <c r="B16" s="154" t="s">
        <v>670</v>
      </c>
      <c r="C16" s="145"/>
    </row>
    <row r="17" spans="1:3" x14ac:dyDescent="0.35">
      <c r="A17" s="387"/>
      <c r="B17" s="191" t="s">
        <v>441</v>
      </c>
      <c r="C17" s="156"/>
    </row>
    <row r="18" spans="1:3" x14ac:dyDescent="0.35">
      <c r="A18" s="388"/>
      <c r="B18" s="192" t="s">
        <v>381</v>
      </c>
      <c r="C18" s="194"/>
    </row>
    <row r="19" spans="1:3" x14ac:dyDescent="0.35">
      <c r="A19" s="392" t="s">
        <v>241</v>
      </c>
      <c r="B19" s="193" t="s">
        <v>671</v>
      </c>
      <c r="C19" s="147"/>
    </row>
    <row r="20" spans="1:3" x14ac:dyDescent="0.35">
      <c r="A20" s="387"/>
      <c r="B20" s="154" t="s">
        <v>468</v>
      </c>
      <c r="C20" s="156"/>
    </row>
    <row r="21" spans="1:3" ht="29" x14ac:dyDescent="0.35">
      <c r="A21" s="382"/>
      <c r="B21" s="154" t="s">
        <v>672</v>
      </c>
      <c r="C21" s="145"/>
    </row>
    <row r="22" spans="1:3" x14ac:dyDescent="0.35">
      <c r="A22" s="387"/>
      <c r="B22" s="191" t="s">
        <v>441</v>
      </c>
      <c r="C22" s="156"/>
    </row>
    <row r="23" spans="1:3" x14ac:dyDescent="0.35">
      <c r="A23" s="388"/>
      <c r="B23" s="192" t="s">
        <v>381</v>
      </c>
      <c r="C23" s="194"/>
    </row>
    <row r="24" spans="1:3" ht="21" customHeight="1" x14ac:dyDescent="0.35">
      <c r="A24" s="392" t="s">
        <v>242</v>
      </c>
      <c r="B24" s="193" t="s">
        <v>673</v>
      </c>
      <c r="C24" s="147"/>
    </row>
    <row r="25" spans="1:3" ht="14.4" customHeight="1" x14ac:dyDescent="0.35">
      <c r="A25" s="387"/>
      <c r="B25" s="154" t="s">
        <v>468</v>
      </c>
      <c r="C25" s="156"/>
    </row>
    <row r="26" spans="1:3" ht="29" x14ac:dyDescent="0.35">
      <c r="A26" s="382"/>
      <c r="B26" s="154" t="s">
        <v>674</v>
      </c>
      <c r="C26" s="145"/>
    </row>
    <row r="27" spans="1:3" x14ac:dyDescent="0.35">
      <c r="A27" s="387"/>
      <c r="B27" s="191" t="s">
        <v>441</v>
      </c>
      <c r="C27" s="156"/>
    </row>
    <row r="28" spans="1:3" x14ac:dyDescent="0.35">
      <c r="A28" s="388"/>
      <c r="B28" s="192" t="s">
        <v>381</v>
      </c>
      <c r="C28" s="194"/>
    </row>
    <row r="29" spans="1:3" x14ac:dyDescent="0.35">
      <c r="A29" s="392" t="s">
        <v>323</v>
      </c>
      <c r="B29" s="193" t="s">
        <v>675</v>
      </c>
      <c r="C29" s="198"/>
    </row>
    <row r="30" spans="1:3" x14ac:dyDescent="0.35">
      <c r="A30" s="387"/>
      <c r="B30" s="154" t="s">
        <v>468</v>
      </c>
      <c r="C30" s="182"/>
    </row>
    <row r="31" spans="1:3" ht="29" x14ac:dyDescent="0.35">
      <c r="A31" s="382"/>
      <c r="B31" s="154" t="s">
        <v>676</v>
      </c>
      <c r="C31" s="182"/>
    </row>
    <row r="32" spans="1:3" x14ac:dyDescent="0.35">
      <c r="A32" s="387"/>
      <c r="B32" s="191" t="s">
        <v>441</v>
      </c>
      <c r="C32" s="145"/>
    </row>
    <row r="33" spans="1:3" x14ac:dyDescent="0.35">
      <c r="A33" s="388"/>
      <c r="B33" s="192" t="s">
        <v>381</v>
      </c>
      <c r="C33" s="188"/>
    </row>
    <row r="34" spans="1:3" ht="19.25" customHeight="1" x14ac:dyDescent="0.35">
      <c r="A34" s="392" t="s">
        <v>560</v>
      </c>
      <c r="B34" s="193" t="s">
        <v>677</v>
      </c>
      <c r="C34" s="198"/>
    </row>
    <row r="35" spans="1:3" ht="18.649999999999999" customHeight="1" x14ac:dyDescent="0.35">
      <c r="A35" s="387"/>
      <c r="B35" s="154" t="s">
        <v>678</v>
      </c>
      <c r="C35" s="182"/>
    </row>
    <row r="36" spans="1:3" ht="23.4" customHeight="1" x14ac:dyDescent="0.35">
      <c r="A36" s="387"/>
      <c r="B36" s="154" t="s">
        <v>679</v>
      </c>
      <c r="C36" s="182"/>
    </row>
    <row r="37" spans="1:3" ht="23.4" customHeight="1" x14ac:dyDescent="0.35">
      <c r="A37" s="387"/>
      <c r="B37" s="191" t="s">
        <v>680</v>
      </c>
      <c r="C37" s="145"/>
    </row>
    <row r="38" spans="1:3" ht="23.4" customHeight="1" x14ac:dyDescent="0.35">
      <c r="A38" s="388"/>
      <c r="B38" s="192" t="s">
        <v>381</v>
      </c>
      <c r="C38" s="188"/>
    </row>
    <row r="39" spans="1:3" ht="23.4" customHeight="1" x14ac:dyDescent="0.35">
      <c r="A39" s="392" t="s">
        <v>561</v>
      </c>
      <c r="B39" s="193" t="s">
        <v>681</v>
      </c>
      <c r="C39" s="198"/>
    </row>
    <row r="40" spans="1:3" ht="18.649999999999999" customHeight="1" x14ac:dyDescent="0.35">
      <c r="A40" s="387"/>
      <c r="B40" s="154" t="s">
        <v>682</v>
      </c>
      <c r="C40" s="182"/>
    </row>
    <row r="41" spans="1:3" ht="29" x14ac:dyDescent="0.35">
      <c r="A41" s="387"/>
      <c r="B41" s="154" t="s">
        <v>676</v>
      </c>
      <c r="C41" s="182"/>
    </row>
    <row r="42" spans="1:3" ht="41.4" customHeight="1" x14ac:dyDescent="0.35">
      <c r="A42" s="387"/>
      <c r="B42" s="191" t="s">
        <v>441</v>
      </c>
      <c r="C42" s="145"/>
    </row>
    <row r="43" spans="1:3" x14ac:dyDescent="0.35">
      <c r="A43" s="388"/>
      <c r="B43" s="192" t="s">
        <v>381</v>
      </c>
      <c r="C43" s="188"/>
    </row>
    <row r="44" spans="1:3" ht="15" customHeight="1" x14ac:dyDescent="0.35">
      <c r="A44" s="495" t="s">
        <v>683</v>
      </c>
      <c r="B44" s="496"/>
      <c r="C44" s="497"/>
    </row>
    <row r="45" spans="1:3" ht="44.4" customHeight="1" x14ac:dyDescent="0.35">
      <c r="A45" s="480" t="s">
        <v>684</v>
      </c>
      <c r="B45" s="481"/>
      <c r="C45" s="482"/>
    </row>
    <row r="46" spans="1:3" ht="26.4" customHeight="1" x14ac:dyDescent="0.35">
      <c r="A46" s="483" t="s">
        <v>503</v>
      </c>
      <c r="B46" s="484"/>
      <c r="C46" s="485"/>
    </row>
    <row r="47" spans="1:3" ht="19.899999999999999" customHeight="1" x14ac:dyDescent="0.35">
      <c r="A47" s="391" t="s">
        <v>562</v>
      </c>
      <c r="B47" s="171" t="s">
        <v>685</v>
      </c>
      <c r="C47" s="196"/>
    </row>
    <row r="48" spans="1:3" x14ac:dyDescent="0.35">
      <c r="A48" s="387"/>
      <c r="B48" s="174" t="s">
        <v>468</v>
      </c>
      <c r="C48" s="182"/>
    </row>
    <row r="49" spans="1:3" ht="58" x14ac:dyDescent="0.35">
      <c r="A49" s="385"/>
      <c r="B49" s="174" t="s">
        <v>686</v>
      </c>
      <c r="C49" s="182"/>
    </row>
    <row r="50" spans="1:3" ht="19.25" customHeight="1" x14ac:dyDescent="0.35">
      <c r="A50" s="387"/>
      <c r="B50" s="201" t="s">
        <v>441</v>
      </c>
      <c r="C50" s="145"/>
    </row>
    <row r="51" spans="1:3" ht="14.4" customHeight="1" x14ac:dyDescent="0.35">
      <c r="A51" s="388"/>
      <c r="B51" s="190" t="s">
        <v>381</v>
      </c>
      <c r="C51" s="188"/>
    </row>
    <row r="52" spans="1:3" ht="15" customHeight="1" x14ac:dyDescent="0.35">
      <c r="A52" s="387" t="s">
        <v>563</v>
      </c>
      <c r="B52" s="171" t="s">
        <v>687</v>
      </c>
      <c r="C52" s="182"/>
    </row>
    <row r="53" spans="1:3" x14ac:dyDescent="0.35">
      <c r="A53" s="387"/>
      <c r="B53" s="174" t="s">
        <v>468</v>
      </c>
      <c r="C53" s="182"/>
    </row>
    <row r="54" spans="1:3" ht="58" x14ac:dyDescent="0.35">
      <c r="A54" s="387"/>
      <c r="B54" s="174" t="s">
        <v>686</v>
      </c>
      <c r="C54" s="182"/>
    </row>
    <row r="55" spans="1:3" ht="17.399999999999999" customHeight="1" x14ac:dyDescent="0.35">
      <c r="A55" s="387"/>
      <c r="B55" s="201" t="s">
        <v>441</v>
      </c>
      <c r="C55" s="182"/>
    </row>
    <row r="56" spans="1:3" x14ac:dyDescent="0.35">
      <c r="A56" s="388"/>
      <c r="B56" s="190" t="s">
        <v>381</v>
      </c>
      <c r="C56" s="188"/>
    </row>
    <row r="57" spans="1:3" ht="18" customHeight="1" x14ac:dyDescent="0.35">
      <c r="A57" s="387" t="s">
        <v>564</v>
      </c>
      <c r="B57" s="171" t="s">
        <v>688</v>
      </c>
      <c r="C57" s="182"/>
    </row>
    <row r="58" spans="1:3" x14ac:dyDescent="0.35">
      <c r="A58" s="387"/>
      <c r="B58" s="174" t="s">
        <v>468</v>
      </c>
      <c r="C58" s="182"/>
    </row>
    <row r="59" spans="1:3" ht="29" x14ac:dyDescent="0.35">
      <c r="A59" s="387"/>
      <c r="B59" s="174" t="s">
        <v>689</v>
      </c>
      <c r="C59" s="182"/>
    </row>
    <row r="60" spans="1:3" ht="14.4" customHeight="1" x14ac:dyDescent="0.35">
      <c r="A60" s="387"/>
      <c r="B60" s="201" t="s">
        <v>441</v>
      </c>
      <c r="C60" s="182"/>
    </row>
    <row r="61" spans="1:3" x14ac:dyDescent="0.35">
      <c r="A61" s="388"/>
      <c r="B61" s="190" t="s">
        <v>381</v>
      </c>
      <c r="C61" s="188"/>
    </row>
    <row r="62" spans="1:3" ht="15.65" customHeight="1" x14ac:dyDescent="0.35">
      <c r="A62" s="387" t="s">
        <v>565</v>
      </c>
      <c r="B62" s="171" t="s">
        <v>690</v>
      </c>
      <c r="C62" s="182"/>
    </row>
    <row r="63" spans="1:3" x14ac:dyDescent="0.35">
      <c r="A63" s="387"/>
      <c r="B63" s="174" t="s">
        <v>691</v>
      </c>
      <c r="C63" s="182"/>
    </row>
    <row r="64" spans="1:3" ht="26" x14ac:dyDescent="0.35">
      <c r="A64" s="387"/>
      <c r="B64" s="74" t="s">
        <v>692</v>
      </c>
      <c r="C64" s="182"/>
    </row>
    <row r="65" spans="1:3" x14ac:dyDescent="0.35">
      <c r="A65" s="387"/>
      <c r="B65" s="201" t="s">
        <v>693</v>
      </c>
      <c r="C65" s="182"/>
    </row>
    <row r="66" spans="1:3" x14ac:dyDescent="0.35">
      <c r="A66" s="388"/>
      <c r="B66" s="190" t="s">
        <v>381</v>
      </c>
      <c r="C66" s="188"/>
    </row>
    <row r="67" spans="1:3" x14ac:dyDescent="0.35">
      <c r="A67" s="387" t="s">
        <v>694</v>
      </c>
      <c r="B67" s="171" t="s">
        <v>671</v>
      </c>
      <c r="C67" s="182"/>
    </row>
    <row r="68" spans="1:3" x14ac:dyDescent="0.35">
      <c r="A68" s="387"/>
      <c r="B68" s="174" t="s">
        <v>468</v>
      </c>
      <c r="C68" s="182"/>
    </row>
    <row r="69" spans="1:3" ht="29" x14ac:dyDescent="0.35">
      <c r="A69" s="387"/>
      <c r="B69" s="154" t="s">
        <v>695</v>
      </c>
      <c r="C69" s="182"/>
    </row>
    <row r="70" spans="1:3" x14ac:dyDescent="0.35">
      <c r="A70" s="387"/>
      <c r="B70" s="201" t="s">
        <v>441</v>
      </c>
      <c r="C70" s="182"/>
    </row>
    <row r="71" spans="1:3" x14ac:dyDescent="0.35">
      <c r="A71" s="388"/>
      <c r="B71" s="190" t="s">
        <v>381</v>
      </c>
      <c r="C71" s="188"/>
    </row>
    <row r="72" spans="1:3" ht="16.25" customHeight="1" x14ac:dyDescent="0.35">
      <c r="A72" s="416" t="s">
        <v>18</v>
      </c>
      <c r="B72" s="266" t="s">
        <v>696</v>
      </c>
      <c r="C72" s="267"/>
    </row>
    <row r="73" spans="1:3" x14ac:dyDescent="0.35">
      <c r="A73" s="486" t="s">
        <v>697</v>
      </c>
      <c r="B73" s="487"/>
      <c r="C73" s="488"/>
    </row>
    <row r="74" spans="1:3" x14ac:dyDescent="0.35">
      <c r="A74" s="489" t="s">
        <v>476</v>
      </c>
      <c r="B74" s="490"/>
      <c r="C74" s="491"/>
    </row>
    <row r="75" spans="1:3" x14ac:dyDescent="0.35">
      <c r="A75" s="483" t="s">
        <v>698</v>
      </c>
      <c r="B75" s="484"/>
      <c r="C75" s="485"/>
    </row>
    <row r="76" spans="1:3" x14ac:dyDescent="0.35">
      <c r="A76" s="387" t="s">
        <v>19</v>
      </c>
      <c r="B76" s="193" t="s">
        <v>699</v>
      </c>
      <c r="C76" s="182"/>
    </row>
    <row r="77" spans="1:3" x14ac:dyDescent="0.35">
      <c r="A77" s="387"/>
      <c r="B77" s="174" t="s">
        <v>468</v>
      </c>
      <c r="C77" s="182"/>
    </row>
    <row r="78" spans="1:3" ht="43.5" x14ac:dyDescent="0.35">
      <c r="A78" s="387"/>
      <c r="B78" s="154" t="s">
        <v>700</v>
      </c>
      <c r="C78" s="182"/>
    </row>
    <row r="79" spans="1:3" x14ac:dyDescent="0.35">
      <c r="A79" s="387"/>
      <c r="B79" s="201" t="s">
        <v>441</v>
      </c>
      <c r="C79" s="182"/>
    </row>
    <row r="80" spans="1:3" x14ac:dyDescent="0.35">
      <c r="A80" s="388"/>
      <c r="B80" s="190" t="s">
        <v>381</v>
      </c>
      <c r="C80" s="188"/>
    </row>
    <row r="81" spans="1:3" x14ac:dyDescent="0.35">
      <c r="A81" s="416" t="s">
        <v>30</v>
      </c>
      <c r="B81" s="266" t="s">
        <v>701</v>
      </c>
      <c r="C81" s="267"/>
    </row>
    <row r="82" spans="1:3" x14ac:dyDescent="0.35">
      <c r="A82" s="486" t="s">
        <v>702</v>
      </c>
      <c r="B82" s="487"/>
      <c r="C82" s="488"/>
    </row>
    <row r="83" spans="1:3" x14ac:dyDescent="0.35">
      <c r="A83" s="489" t="s">
        <v>476</v>
      </c>
      <c r="B83" s="490"/>
      <c r="C83" s="491"/>
    </row>
    <row r="84" spans="1:3" ht="28.9" customHeight="1" x14ac:dyDescent="0.35">
      <c r="A84" s="483" t="s">
        <v>703</v>
      </c>
      <c r="B84" s="484"/>
      <c r="C84" s="485"/>
    </row>
    <row r="85" spans="1:3" x14ac:dyDescent="0.35">
      <c r="A85" s="387" t="s">
        <v>31</v>
      </c>
      <c r="B85" s="63" t="s">
        <v>704</v>
      </c>
      <c r="C85" s="182"/>
    </row>
    <row r="86" spans="1:3" x14ac:dyDescent="0.35">
      <c r="A86" s="387"/>
      <c r="B86" s="174" t="s">
        <v>468</v>
      </c>
      <c r="C86" s="182"/>
    </row>
    <row r="87" spans="1:3" ht="29" x14ac:dyDescent="0.35">
      <c r="A87" s="387"/>
      <c r="B87" s="154" t="s">
        <v>705</v>
      </c>
      <c r="C87" s="182"/>
    </row>
    <row r="88" spans="1:3" x14ac:dyDescent="0.35">
      <c r="A88" s="387"/>
      <c r="B88" s="201" t="s">
        <v>441</v>
      </c>
      <c r="C88" s="182"/>
    </row>
    <row r="89" spans="1:3" x14ac:dyDescent="0.35">
      <c r="A89" s="388"/>
      <c r="B89" s="190" t="s">
        <v>381</v>
      </c>
      <c r="C89" s="188"/>
    </row>
    <row r="90" spans="1:3" x14ac:dyDescent="0.35">
      <c r="A90" s="399" t="s">
        <v>32</v>
      </c>
      <c r="B90" s="171" t="s">
        <v>706</v>
      </c>
      <c r="C90" s="207"/>
    </row>
    <row r="91" spans="1:3" x14ac:dyDescent="0.35">
      <c r="A91" s="382"/>
      <c r="B91" s="154" t="s">
        <v>468</v>
      </c>
      <c r="C91" s="182"/>
    </row>
    <row r="92" spans="1:3" ht="29" x14ac:dyDescent="0.35">
      <c r="A92" s="382"/>
      <c r="B92" s="154" t="s">
        <v>707</v>
      </c>
      <c r="C92" s="182"/>
    </row>
    <row r="93" spans="1:3" x14ac:dyDescent="0.35">
      <c r="A93" s="382"/>
      <c r="B93" s="191" t="s">
        <v>441</v>
      </c>
      <c r="C93" s="145"/>
    </row>
    <row r="94" spans="1:3" x14ac:dyDescent="0.35">
      <c r="A94" s="383"/>
      <c r="B94" s="190" t="s">
        <v>381</v>
      </c>
      <c r="C94" s="179"/>
    </row>
  </sheetData>
  <mergeCells count="14">
    <mergeCell ref="A84:C84"/>
    <mergeCell ref="A1:C1"/>
    <mergeCell ref="A46:C46"/>
    <mergeCell ref="A73:C73"/>
    <mergeCell ref="A74:C74"/>
    <mergeCell ref="A75:C75"/>
    <mergeCell ref="A82:C82"/>
    <mergeCell ref="A83:C83"/>
    <mergeCell ref="A5:C5"/>
    <mergeCell ref="A6:C6"/>
    <mergeCell ref="A7:C7"/>
    <mergeCell ref="A8:C8"/>
    <mergeCell ref="A44:C44"/>
    <mergeCell ref="A45:C4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D7D47-C16C-44C4-B175-375928A7149C}">
  <dimension ref="A1:G423"/>
  <sheetViews>
    <sheetView zoomScale="80" zoomScaleNormal="80" workbookViewId="0">
      <selection activeCell="F315" sqref="F315"/>
    </sheetView>
  </sheetViews>
  <sheetFormatPr baseColWidth="10" defaultColWidth="9.1796875" defaultRowHeight="14.5" x14ac:dyDescent="0.35"/>
  <cols>
    <col min="1" max="1" width="8.6328125" style="36" customWidth="1"/>
    <col min="2" max="2" width="80.6328125" style="115" customWidth="1"/>
    <col min="3" max="3" width="20.6328125" style="228" customWidth="1"/>
    <col min="4" max="16384" width="9.1796875" style="111"/>
  </cols>
  <sheetData>
    <row r="1" spans="1:4" ht="40" customHeight="1" x14ac:dyDescent="0.35">
      <c r="A1" s="498" t="s">
        <v>366</v>
      </c>
      <c r="B1" s="498"/>
      <c r="C1" s="498"/>
      <c r="D1" s="110"/>
    </row>
    <row r="2" spans="1:4" s="110" customFormat="1" ht="30" customHeight="1" x14ac:dyDescent="0.35">
      <c r="A2" s="365" t="s">
        <v>0</v>
      </c>
      <c r="B2" s="300" t="s">
        <v>1</v>
      </c>
      <c r="C2" s="302" t="s">
        <v>15</v>
      </c>
    </row>
    <row r="3" spans="1:4" s="110" customFormat="1" ht="15" customHeight="1" x14ac:dyDescent="0.35">
      <c r="A3" s="41"/>
      <c r="B3" s="369"/>
      <c r="C3" s="370"/>
    </row>
    <row r="4" spans="1:4" s="110" customFormat="1" ht="25.5" customHeight="1" x14ac:dyDescent="0.35">
      <c r="A4" s="377" t="s">
        <v>18</v>
      </c>
      <c r="B4" s="104" t="s">
        <v>17</v>
      </c>
      <c r="C4" s="368"/>
    </row>
    <row r="5" spans="1:4" s="110" customFormat="1" ht="25.5" customHeight="1" x14ac:dyDescent="0.35">
      <c r="A5" s="39" t="s">
        <v>19</v>
      </c>
      <c r="B5" s="371" t="s">
        <v>388</v>
      </c>
      <c r="C5" s="368"/>
    </row>
    <row r="6" spans="1:4" s="110" customFormat="1" ht="25.5" customHeight="1" x14ac:dyDescent="0.35">
      <c r="A6" s="378"/>
      <c r="B6" s="129" t="s">
        <v>389</v>
      </c>
      <c r="C6" s="116"/>
    </row>
    <row r="7" spans="1:4" s="110" customFormat="1" ht="52.5" customHeight="1" x14ac:dyDescent="0.35">
      <c r="A7" s="378"/>
      <c r="B7" s="130" t="s">
        <v>390</v>
      </c>
      <c r="C7" s="131"/>
    </row>
    <row r="8" spans="1:4" s="110" customFormat="1" ht="22.5" customHeight="1" x14ac:dyDescent="0.35">
      <c r="A8" s="378"/>
      <c r="B8" s="132" t="s">
        <v>391</v>
      </c>
      <c r="C8" s="119"/>
    </row>
    <row r="9" spans="1:4" s="110" customFormat="1" ht="17" customHeight="1" x14ac:dyDescent="0.35">
      <c r="A9" s="38"/>
      <c r="B9" s="120" t="s">
        <v>387</v>
      </c>
      <c r="C9" s="121"/>
    </row>
    <row r="10" spans="1:4" s="110" customFormat="1" ht="25.5" customHeight="1" x14ac:dyDescent="0.35">
      <c r="A10" s="40" t="s">
        <v>20</v>
      </c>
      <c r="B10" s="133" t="s">
        <v>5</v>
      </c>
      <c r="C10" s="134"/>
    </row>
    <row r="11" spans="1:4" s="110" customFormat="1" ht="25.5" customHeight="1" x14ac:dyDescent="0.35">
      <c r="A11" s="378"/>
      <c r="B11" s="129" t="s">
        <v>389</v>
      </c>
      <c r="C11" s="134"/>
    </row>
    <row r="12" spans="1:4" s="110" customFormat="1" ht="36.75" customHeight="1" x14ac:dyDescent="0.35">
      <c r="A12" s="378"/>
      <c r="B12" s="130" t="s">
        <v>392</v>
      </c>
      <c r="C12" s="134"/>
    </row>
    <row r="13" spans="1:4" s="110" customFormat="1" ht="25.5" customHeight="1" x14ac:dyDescent="0.35">
      <c r="A13" s="378"/>
      <c r="B13" s="132" t="s">
        <v>391</v>
      </c>
      <c r="C13" s="119"/>
    </row>
    <row r="14" spans="1:4" s="110" customFormat="1" ht="25.5" customHeight="1" x14ac:dyDescent="0.35">
      <c r="A14" s="378"/>
      <c r="B14" s="120" t="s">
        <v>381</v>
      </c>
      <c r="C14" s="121"/>
    </row>
    <row r="15" spans="1:4" s="110" customFormat="1" ht="21" customHeight="1" x14ac:dyDescent="0.35">
      <c r="A15" s="40" t="s">
        <v>21</v>
      </c>
      <c r="B15" s="128" t="s">
        <v>393</v>
      </c>
      <c r="C15" s="114"/>
    </row>
    <row r="16" spans="1:4" s="110" customFormat="1" ht="21" customHeight="1" x14ac:dyDescent="0.35">
      <c r="A16" s="378"/>
      <c r="B16" s="129" t="s">
        <v>389</v>
      </c>
      <c r="C16" s="116"/>
    </row>
    <row r="17" spans="1:3" s="110" customFormat="1" ht="27.75" customHeight="1" x14ac:dyDescent="0.35">
      <c r="A17" s="378"/>
      <c r="B17" s="130" t="s">
        <v>394</v>
      </c>
      <c r="C17" s="131"/>
    </row>
    <row r="18" spans="1:3" s="110" customFormat="1" ht="24.75" customHeight="1" x14ac:dyDescent="0.35">
      <c r="A18" s="378"/>
      <c r="B18" s="132" t="s">
        <v>391</v>
      </c>
      <c r="C18" s="119"/>
    </row>
    <row r="19" spans="1:3" s="110" customFormat="1" ht="21" customHeight="1" x14ac:dyDescent="0.35">
      <c r="A19" s="38"/>
      <c r="B19" s="120" t="s">
        <v>381</v>
      </c>
      <c r="C19" s="121"/>
    </row>
    <row r="20" spans="1:3" s="110" customFormat="1" ht="21" customHeight="1" x14ac:dyDescent="0.35">
      <c r="A20" s="40" t="s">
        <v>22</v>
      </c>
      <c r="B20" s="135" t="s">
        <v>601</v>
      </c>
      <c r="C20" s="116"/>
    </row>
    <row r="21" spans="1:3" s="110" customFormat="1" ht="21" customHeight="1" x14ac:dyDescent="0.35">
      <c r="A21" s="378"/>
      <c r="B21" s="129" t="s">
        <v>389</v>
      </c>
      <c r="C21" s="116"/>
    </row>
    <row r="22" spans="1:3" s="110" customFormat="1" ht="26.15" customHeight="1" x14ac:dyDescent="0.35">
      <c r="A22" s="378"/>
      <c r="B22" s="124" t="s">
        <v>396</v>
      </c>
      <c r="C22" s="116"/>
    </row>
    <row r="23" spans="1:3" s="110" customFormat="1" ht="21" customHeight="1" x14ac:dyDescent="0.35">
      <c r="A23" s="378"/>
      <c r="B23" s="124" t="s">
        <v>397</v>
      </c>
      <c r="C23" s="116"/>
    </row>
    <row r="24" spans="1:3" s="110" customFormat="1" ht="21" customHeight="1" x14ac:dyDescent="0.35">
      <c r="A24" s="378"/>
      <c r="B24" s="124" t="s">
        <v>398</v>
      </c>
      <c r="C24" s="116"/>
    </row>
    <row r="25" spans="1:3" s="110" customFormat="1" ht="21" customHeight="1" x14ac:dyDescent="0.35">
      <c r="A25" s="378"/>
      <c r="B25" s="124" t="s">
        <v>399</v>
      </c>
      <c r="C25" s="116"/>
    </row>
    <row r="26" spans="1:3" s="110" customFormat="1" ht="21" customHeight="1" x14ac:dyDescent="0.35">
      <c r="A26" s="378"/>
      <c r="B26" s="132" t="s">
        <v>391</v>
      </c>
      <c r="C26" s="119"/>
    </row>
    <row r="27" spans="1:3" s="110" customFormat="1" ht="21" customHeight="1" x14ac:dyDescent="0.35">
      <c r="A27" s="38"/>
      <c r="B27" s="120" t="s">
        <v>381</v>
      </c>
      <c r="C27" s="121"/>
    </row>
    <row r="28" spans="1:3" s="110" customFormat="1" ht="21" customHeight="1" x14ac:dyDescent="0.35">
      <c r="A28" s="40" t="s">
        <v>23</v>
      </c>
      <c r="B28" s="113" t="s">
        <v>400</v>
      </c>
      <c r="C28" s="114"/>
    </row>
    <row r="29" spans="1:3" s="110" customFormat="1" ht="21" customHeight="1" x14ac:dyDescent="0.35">
      <c r="A29" s="378"/>
      <c r="B29" s="115" t="s">
        <v>389</v>
      </c>
      <c r="C29" s="116"/>
    </row>
    <row r="30" spans="1:3" s="110" customFormat="1" ht="30.65" customHeight="1" x14ac:dyDescent="0.35">
      <c r="A30" s="378"/>
      <c r="B30" s="117" t="s">
        <v>401</v>
      </c>
      <c r="C30" s="116"/>
    </row>
    <row r="31" spans="1:3" s="110" customFormat="1" ht="21" customHeight="1" x14ac:dyDescent="0.35">
      <c r="A31" s="378"/>
      <c r="B31" s="132" t="s">
        <v>391</v>
      </c>
      <c r="C31" s="119"/>
    </row>
    <row r="32" spans="1:3" s="110" customFormat="1" ht="21" customHeight="1" x14ac:dyDescent="0.35">
      <c r="A32" s="38"/>
      <c r="B32" s="120" t="s">
        <v>381</v>
      </c>
      <c r="C32" s="121"/>
    </row>
    <row r="33" spans="1:3" s="110" customFormat="1" ht="21" customHeight="1" x14ac:dyDescent="0.35">
      <c r="A33" s="40" t="s">
        <v>24</v>
      </c>
      <c r="B33" s="135" t="s">
        <v>402</v>
      </c>
      <c r="C33" s="116"/>
    </row>
    <row r="34" spans="1:3" s="110" customFormat="1" ht="21" customHeight="1" x14ac:dyDescent="0.35">
      <c r="A34" s="378"/>
      <c r="B34" s="129" t="s">
        <v>389</v>
      </c>
      <c r="C34" s="116"/>
    </row>
    <row r="35" spans="1:3" s="110" customFormat="1" ht="21" customHeight="1" x14ac:dyDescent="0.35">
      <c r="A35" s="378"/>
      <c r="B35" s="124" t="s">
        <v>396</v>
      </c>
      <c r="C35" s="116"/>
    </row>
    <row r="36" spans="1:3" s="110" customFormat="1" ht="21" customHeight="1" x14ac:dyDescent="0.35">
      <c r="A36" s="378"/>
      <c r="B36" s="124" t="s">
        <v>397</v>
      </c>
      <c r="C36" s="116"/>
    </row>
    <row r="37" spans="1:3" s="110" customFormat="1" ht="21" customHeight="1" x14ac:dyDescent="0.35">
      <c r="A37" s="378"/>
      <c r="B37" s="124" t="s">
        <v>398</v>
      </c>
      <c r="C37" s="116"/>
    </row>
    <row r="38" spans="1:3" s="110" customFormat="1" ht="21" customHeight="1" x14ac:dyDescent="0.35">
      <c r="A38" s="378"/>
      <c r="B38" s="124" t="s">
        <v>399</v>
      </c>
      <c r="C38" s="116"/>
    </row>
    <row r="39" spans="1:3" s="110" customFormat="1" ht="21" customHeight="1" x14ac:dyDescent="0.35">
      <c r="A39" s="378"/>
      <c r="B39" s="132" t="s">
        <v>391</v>
      </c>
      <c r="C39" s="119"/>
    </row>
    <row r="40" spans="1:3" s="110" customFormat="1" ht="21" customHeight="1" x14ac:dyDescent="0.35">
      <c r="A40" s="38"/>
      <c r="B40" s="120" t="s">
        <v>381</v>
      </c>
      <c r="C40" s="121"/>
    </row>
    <row r="41" spans="1:3" s="110" customFormat="1" ht="21" customHeight="1" x14ac:dyDescent="0.35">
      <c r="A41" s="381" t="s">
        <v>25</v>
      </c>
      <c r="B41" s="136" t="s">
        <v>130</v>
      </c>
      <c r="C41" s="137"/>
    </row>
    <row r="42" spans="1:3" s="110" customFormat="1" ht="21" customHeight="1" x14ac:dyDescent="0.35">
      <c r="A42" s="382"/>
      <c r="B42" s="138" t="s">
        <v>389</v>
      </c>
      <c r="C42" s="139"/>
    </row>
    <row r="43" spans="1:3" s="110" customFormat="1" ht="21" customHeight="1" x14ac:dyDescent="0.35">
      <c r="A43" s="382"/>
      <c r="B43" s="140" t="s">
        <v>397</v>
      </c>
      <c r="C43" s="139"/>
    </row>
    <row r="44" spans="1:3" s="110" customFormat="1" ht="21" customHeight="1" x14ac:dyDescent="0.35">
      <c r="A44" s="382"/>
      <c r="B44" s="140" t="s">
        <v>398</v>
      </c>
      <c r="C44" s="139"/>
    </row>
    <row r="45" spans="1:3" s="110" customFormat="1" ht="21" customHeight="1" x14ac:dyDescent="0.35">
      <c r="A45" s="382"/>
      <c r="B45" s="140" t="s">
        <v>399</v>
      </c>
      <c r="C45" s="139"/>
    </row>
    <row r="46" spans="1:3" s="110" customFormat="1" ht="21" customHeight="1" x14ac:dyDescent="0.35">
      <c r="A46" s="382"/>
      <c r="B46" s="141" t="s">
        <v>391</v>
      </c>
      <c r="C46" s="142"/>
    </row>
    <row r="47" spans="1:3" s="110" customFormat="1" ht="21" customHeight="1" x14ac:dyDescent="0.35">
      <c r="A47" s="383"/>
      <c r="B47" s="143" t="s">
        <v>381</v>
      </c>
      <c r="C47" s="144"/>
    </row>
    <row r="48" spans="1:3" s="110" customFormat="1" ht="21" customHeight="1" x14ac:dyDescent="0.35">
      <c r="A48" s="381" t="s">
        <v>26</v>
      </c>
      <c r="B48" s="146" t="s">
        <v>403</v>
      </c>
      <c r="C48" s="147"/>
    </row>
    <row r="49" spans="1:3" s="110" customFormat="1" ht="21" customHeight="1" x14ac:dyDescent="0.35">
      <c r="A49" s="382"/>
      <c r="B49" s="138" t="s">
        <v>389</v>
      </c>
      <c r="C49" s="139"/>
    </row>
    <row r="50" spans="1:3" s="110" customFormat="1" ht="21" customHeight="1" x14ac:dyDescent="0.35">
      <c r="A50" s="382"/>
      <c r="B50" s="140" t="s">
        <v>396</v>
      </c>
      <c r="C50" s="139"/>
    </row>
    <row r="51" spans="1:3" s="110" customFormat="1" ht="21" customHeight="1" x14ac:dyDescent="0.35">
      <c r="A51" s="382"/>
      <c r="B51" s="140" t="s">
        <v>397</v>
      </c>
      <c r="C51" s="139"/>
    </row>
    <row r="52" spans="1:3" s="110" customFormat="1" ht="21" customHeight="1" x14ac:dyDescent="0.35">
      <c r="A52" s="382"/>
      <c r="B52" s="140" t="s">
        <v>398</v>
      </c>
      <c r="C52" s="139"/>
    </row>
    <row r="53" spans="1:3" s="110" customFormat="1" ht="21" customHeight="1" x14ac:dyDescent="0.35">
      <c r="A53" s="382"/>
      <c r="B53" s="140" t="s">
        <v>399</v>
      </c>
      <c r="C53" s="139"/>
    </row>
    <row r="54" spans="1:3" s="110" customFormat="1" ht="21" customHeight="1" x14ac:dyDescent="0.35">
      <c r="A54" s="382"/>
      <c r="B54" s="141" t="s">
        <v>391</v>
      </c>
      <c r="C54" s="142"/>
    </row>
    <row r="55" spans="1:3" s="110" customFormat="1" ht="21" customHeight="1" x14ac:dyDescent="0.35">
      <c r="A55" s="382"/>
      <c r="B55" s="143" t="s">
        <v>381</v>
      </c>
      <c r="C55" s="144"/>
    </row>
    <row r="56" spans="1:3" s="110" customFormat="1" ht="21" customHeight="1" x14ac:dyDescent="0.35">
      <c r="A56" s="381" t="s">
        <v>27</v>
      </c>
      <c r="B56" s="148" t="s">
        <v>404</v>
      </c>
      <c r="C56" s="137"/>
    </row>
    <row r="57" spans="1:3" s="110" customFormat="1" ht="60" customHeight="1" x14ac:dyDescent="0.35">
      <c r="A57" s="382"/>
      <c r="B57" s="149" t="s">
        <v>405</v>
      </c>
      <c r="C57" s="145"/>
    </row>
    <row r="58" spans="1:3" s="110" customFormat="1" ht="21" customHeight="1" x14ac:dyDescent="0.35">
      <c r="A58" s="382"/>
      <c r="B58" s="141" t="s">
        <v>380</v>
      </c>
      <c r="C58" s="142"/>
    </row>
    <row r="59" spans="1:3" s="110" customFormat="1" ht="21" customHeight="1" x14ac:dyDescent="0.35">
      <c r="A59" s="383"/>
      <c r="B59" s="143" t="s">
        <v>381</v>
      </c>
      <c r="C59" s="144"/>
    </row>
    <row r="60" spans="1:3" s="110" customFormat="1" ht="21" customHeight="1" x14ac:dyDescent="0.35">
      <c r="A60" s="384" t="s">
        <v>30</v>
      </c>
      <c r="B60" s="150" t="s">
        <v>107</v>
      </c>
      <c r="C60" s="151"/>
    </row>
    <row r="61" spans="1:3" s="153" customFormat="1" ht="21" customHeight="1" x14ac:dyDescent="0.35">
      <c r="A61" s="381" t="s">
        <v>31</v>
      </c>
      <c r="B61" s="152" t="s">
        <v>406</v>
      </c>
      <c r="C61" s="147"/>
    </row>
    <row r="62" spans="1:3" s="153" customFormat="1" ht="21" customHeight="1" x14ac:dyDescent="0.35">
      <c r="A62" s="385"/>
      <c r="B62" s="154" t="s">
        <v>389</v>
      </c>
      <c r="C62" s="139"/>
    </row>
    <row r="63" spans="1:3" s="153" customFormat="1" ht="45" customHeight="1" x14ac:dyDescent="0.35">
      <c r="A63" s="385"/>
      <c r="B63" s="155" t="s">
        <v>407</v>
      </c>
      <c r="C63" s="156"/>
    </row>
    <row r="64" spans="1:3" s="153" customFormat="1" ht="21" customHeight="1" x14ac:dyDescent="0.35">
      <c r="A64" s="385"/>
      <c r="B64" s="157" t="s">
        <v>391</v>
      </c>
      <c r="C64" s="142"/>
    </row>
    <row r="65" spans="1:3" s="153" customFormat="1" ht="21" customHeight="1" x14ac:dyDescent="0.35">
      <c r="A65" s="386"/>
      <c r="B65" s="143" t="s">
        <v>381</v>
      </c>
      <c r="C65" s="144"/>
    </row>
    <row r="66" spans="1:3" s="153" customFormat="1" ht="41" customHeight="1" x14ac:dyDescent="0.35">
      <c r="A66" s="381" t="s">
        <v>32</v>
      </c>
      <c r="B66" s="158" t="s">
        <v>183</v>
      </c>
      <c r="C66" s="147"/>
    </row>
    <row r="67" spans="1:3" s="153" customFormat="1" ht="21" customHeight="1" x14ac:dyDescent="0.35">
      <c r="A67" s="385"/>
      <c r="B67" s="138" t="s">
        <v>389</v>
      </c>
      <c r="C67" s="139"/>
    </row>
    <row r="68" spans="1:3" s="153" customFormat="1" ht="20.25" customHeight="1" x14ac:dyDescent="0.35">
      <c r="A68" s="385"/>
      <c r="B68" s="140" t="s">
        <v>396</v>
      </c>
      <c r="C68" s="139"/>
    </row>
    <row r="69" spans="1:3" s="153" customFormat="1" ht="20.75" customHeight="1" x14ac:dyDescent="0.35">
      <c r="A69" s="385"/>
      <c r="B69" s="140" t="s">
        <v>397</v>
      </c>
      <c r="C69" s="139"/>
    </row>
    <row r="70" spans="1:3" s="153" customFormat="1" ht="20.25" customHeight="1" x14ac:dyDescent="0.35">
      <c r="A70" s="385"/>
      <c r="B70" s="140" t="s">
        <v>398</v>
      </c>
      <c r="C70" s="139"/>
    </row>
    <row r="71" spans="1:3" s="153" customFormat="1" ht="21.75" customHeight="1" x14ac:dyDescent="0.35">
      <c r="A71" s="385"/>
      <c r="B71" s="140" t="s">
        <v>399</v>
      </c>
      <c r="C71" s="139"/>
    </row>
    <row r="72" spans="1:3" s="153" customFormat="1" ht="22.75" customHeight="1" x14ac:dyDescent="0.35">
      <c r="A72" s="385"/>
      <c r="B72" s="157" t="s">
        <v>391</v>
      </c>
      <c r="C72" s="139"/>
    </row>
    <row r="73" spans="1:3" s="153" customFormat="1" ht="21" customHeight="1" x14ac:dyDescent="0.35">
      <c r="A73" s="386"/>
      <c r="B73" s="143" t="s">
        <v>381</v>
      </c>
      <c r="C73" s="144"/>
    </row>
    <row r="74" spans="1:3" s="153" customFormat="1" ht="21" customHeight="1" x14ac:dyDescent="0.35">
      <c r="A74" s="382" t="s">
        <v>33</v>
      </c>
      <c r="B74" s="158" t="s">
        <v>144</v>
      </c>
      <c r="C74" s="139"/>
    </row>
    <row r="75" spans="1:3" s="153" customFormat="1" ht="21" customHeight="1" x14ac:dyDescent="0.35">
      <c r="A75" s="385"/>
      <c r="B75" s="138" t="s">
        <v>389</v>
      </c>
      <c r="C75" s="139"/>
    </row>
    <row r="76" spans="1:3" s="153" customFormat="1" ht="21" customHeight="1" x14ac:dyDescent="0.35">
      <c r="A76" s="385"/>
      <c r="B76" s="140" t="s">
        <v>396</v>
      </c>
      <c r="C76" s="139"/>
    </row>
    <row r="77" spans="1:3" s="153" customFormat="1" ht="21" customHeight="1" x14ac:dyDescent="0.35">
      <c r="A77" s="385"/>
      <c r="B77" s="140" t="s">
        <v>397</v>
      </c>
      <c r="C77" s="139"/>
    </row>
    <row r="78" spans="1:3" s="153" customFormat="1" ht="21" customHeight="1" x14ac:dyDescent="0.35">
      <c r="A78" s="382"/>
      <c r="B78" s="140" t="s">
        <v>398</v>
      </c>
      <c r="C78" s="139"/>
    </row>
    <row r="79" spans="1:3" s="153" customFormat="1" ht="21" customHeight="1" x14ac:dyDescent="0.35">
      <c r="A79" s="382"/>
      <c r="B79" s="140" t="s">
        <v>399</v>
      </c>
      <c r="C79" s="139"/>
    </row>
    <row r="80" spans="1:3" s="153" customFormat="1" ht="21" customHeight="1" x14ac:dyDescent="0.35">
      <c r="A80" s="382"/>
      <c r="B80" s="157" t="s">
        <v>391</v>
      </c>
      <c r="C80" s="142"/>
    </row>
    <row r="81" spans="1:3" s="153" customFormat="1" ht="21" customHeight="1" x14ac:dyDescent="0.35">
      <c r="A81" s="383"/>
      <c r="B81" s="143" t="s">
        <v>381</v>
      </c>
      <c r="C81" s="144"/>
    </row>
    <row r="82" spans="1:3" s="153" customFormat="1" ht="21" customHeight="1" x14ac:dyDescent="0.35">
      <c r="A82" s="382" t="s">
        <v>34</v>
      </c>
      <c r="B82" s="230" t="s">
        <v>184</v>
      </c>
      <c r="C82" s="139"/>
    </row>
    <row r="83" spans="1:3" s="153" customFormat="1" ht="21" customHeight="1" x14ac:dyDescent="0.35">
      <c r="A83" s="385"/>
      <c r="B83" s="138" t="s">
        <v>389</v>
      </c>
      <c r="C83" s="139"/>
    </row>
    <row r="84" spans="1:3" s="153" customFormat="1" ht="21" customHeight="1" x14ac:dyDescent="0.35">
      <c r="A84" s="385"/>
      <c r="B84" s="140" t="s">
        <v>396</v>
      </c>
      <c r="C84" s="139"/>
    </row>
    <row r="85" spans="1:3" s="153" customFormat="1" ht="21" customHeight="1" x14ac:dyDescent="0.35">
      <c r="A85" s="385"/>
      <c r="B85" s="140" t="s">
        <v>397</v>
      </c>
      <c r="C85" s="139"/>
    </row>
    <row r="86" spans="1:3" s="110" customFormat="1" ht="21" customHeight="1" x14ac:dyDescent="0.35">
      <c r="A86" s="382"/>
      <c r="B86" s="140" t="s">
        <v>398</v>
      </c>
      <c r="C86" s="139"/>
    </row>
    <row r="87" spans="1:3" s="110" customFormat="1" ht="21" customHeight="1" x14ac:dyDescent="0.35">
      <c r="A87" s="382"/>
      <c r="B87" s="140" t="s">
        <v>399</v>
      </c>
      <c r="C87" s="139"/>
    </row>
    <row r="88" spans="1:3" s="110" customFormat="1" ht="21" customHeight="1" x14ac:dyDescent="0.35">
      <c r="A88" s="382"/>
      <c r="B88" s="157" t="s">
        <v>391</v>
      </c>
      <c r="C88" s="142"/>
    </row>
    <row r="89" spans="1:3" s="110" customFormat="1" ht="21" customHeight="1" x14ac:dyDescent="0.35">
      <c r="A89" s="383"/>
      <c r="B89" s="143" t="s">
        <v>381</v>
      </c>
      <c r="C89" s="144"/>
    </row>
    <row r="90" spans="1:3" s="110" customFormat="1" ht="34" customHeight="1" x14ac:dyDescent="0.35">
      <c r="A90" s="382" t="s">
        <v>35</v>
      </c>
      <c r="B90" s="159" t="s">
        <v>410</v>
      </c>
      <c r="C90" s="145"/>
    </row>
    <row r="91" spans="1:3" s="110" customFormat="1" ht="21" customHeight="1" x14ac:dyDescent="0.35">
      <c r="A91" s="382"/>
      <c r="B91" s="138" t="s">
        <v>389</v>
      </c>
      <c r="C91" s="145"/>
    </row>
    <row r="92" spans="1:3" s="110" customFormat="1" ht="21" customHeight="1" x14ac:dyDescent="0.35">
      <c r="A92" s="382"/>
      <c r="B92" s="140" t="s">
        <v>396</v>
      </c>
      <c r="C92" s="145"/>
    </row>
    <row r="93" spans="1:3" s="110" customFormat="1" ht="21" customHeight="1" x14ac:dyDescent="0.35">
      <c r="A93" s="382"/>
      <c r="B93" s="140" t="s">
        <v>397</v>
      </c>
      <c r="C93" s="145"/>
    </row>
    <row r="94" spans="1:3" s="110" customFormat="1" ht="21" customHeight="1" x14ac:dyDescent="0.35">
      <c r="A94" s="382"/>
      <c r="B94" s="140" t="s">
        <v>398</v>
      </c>
      <c r="C94" s="145"/>
    </row>
    <row r="95" spans="1:3" s="110" customFormat="1" ht="21" customHeight="1" x14ac:dyDescent="0.35">
      <c r="A95" s="382"/>
      <c r="B95" s="140" t="s">
        <v>399</v>
      </c>
      <c r="C95" s="145"/>
    </row>
    <row r="96" spans="1:3" s="110" customFormat="1" ht="21" customHeight="1" x14ac:dyDescent="0.35">
      <c r="A96" s="382"/>
      <c r="B96" s="157" t="s">
        <v>391</v>
      </c>
      <c r="C96" s="145"/>
    </row>
    <row r="97" spans="1:7" s="110" customFormat="1" ht="21" customHeight="1" x14ac:dyDescent="0.35">
      <c r="A97" s="383"/>
      <c r="B97" s="143" t="s">
        <v>381</v>
      </c>
      <c r="C97" s="144"/>
    </row>
    <row r="98" spans="1:7" s="110" customFormat="1" ht="36" customHeight="1" x14ac:dyDescent="0.35">
      <c r="A98" s="381" t="s">
        <v>36</v>
      </c>
      <c r="B98" s="229" t="s">
        <v>169</v>
      </c>
      <c r="C98" s="145"/>
    </row>
    <row r="99" spans="1:7" s="110" customFormat="1" ht="21" customHeight="1" x14ac:dyDescent="0.35">
      <c r="A99" s="382"/>
      <c r="B99" s="138" t="s">
        <v>389</v>
      </c>
      <c r="C99" s="145"/>
    </row>
    <row r="100" spans="1:7" s="110" customFormat="1" ht="21" customHeight="1" x14ac:dyDescent="0.35">
      <c r="A100" s="382"/>
      <c r="B100" s="140" t="s">
        <v>396</v>
      </c>
      <c r="C100" s="145"/>
    </row>
    <row r="101" spans="1:7" s="110" customFormat="1" ht="21" customHeight="1" x14ac:dyDescent="0.35">
      <c r="A101" s="382"/>
      <c r="B101" s="140" t="s">
        <v>397</v>
      </c>
      <c r="C101" s="145"/>
    </row>
    <row r="102" spans="1:7" s="110" customFormat="1" ht="21" customHeight="1" x14ac:dyDescent="0.35">
      <c r="A102" s="382"/>
      <c r="B102" s="140" t="s">
        <v>398</v>
      </c>
      <c r="C102" s="145"/>
    </row>
    <row r="103" spans="1:7" s="110" customFormat="1" ht="21" customHeight="1" x14ac:dyDescent="0.35">
      <c r="A103" s="382"/>
      <c r="B103" s="140" t="s">
        <v>399</v>
      </c>
      <c r="C103" s="145"/>
    </row>
    <row r="104" spans="1:7" s="110" customFormat="1" ht="21" customHeight="1" x14ac:dyDescent="0.35">
      <c r="A104" s="382"/>
      <c r="B104" s="157" t="s">
        <v>391</v>
      </c>
      <c r="C104" s="145"/>
    </row>
    <row r="105" spans="1:7" s="110" customFormat="1" ht="21" customHeight="1" x14ac:dyDescent="0.35">
      <c r="A105" s="382"/>
      <c r="B105" s="143" t="s">
        <v>381</v>
      </c>
      <c r="C105" s="144"/>
    </row>
    <row r="106" spans="1:7" s="110" customFormat="1" ht="21" customHeight="1" x14ac:dyDescent="0.35">
      <c r="A106" s="381" t="s">
        <v>37</v>
      </c>
      <c r="B106" s="160" t="s">
        <v>411</v>
      </c>
      <c r="C106" s="145"/>
      <c r="E106" s="161"/>
      <c r="F106" s="161"/>
      <c r="G106" s="161"/>
    </row>
    <row r="107" spans="1:7" s="110" customFormat="1" ht="21" customHeight="1" x14ac:dyDescent="0.35">
      <c r="A107" s="387"/>
      <c r="B107" s="154" t="s">
        <v>389</v>
      </c>
      <c r="C107" s="145"/>
      <c r="E107" s="161"/>
      <c r="F107" s="161"/>
      <c r="G107" s="161"/>
    </row>
    <row r="108" spans="1:7" s="110" customFormat="1" ht="21" customHeight="1" x14ac:dyDescent="0.35">
      <c r="A108" s="387"/>
      <c r="B108" s="162" t="s">
        <v>396</v>
      </c>
      <c r="C108" s="145"/>
      <c r="E108" s="161"/>
      <c r="F108" s="161"/>
      <c r="G108" s="161"/>
    </row>
    <row r="109" spans="1:7" s="110" customFormat="1" ht="21" customHeight="1" x14ac:dyDescent="0.35">
      <c r="A109" s="387"/>
      <c r="B109" s="162" t="s">
        <v>397</v>
      </c>
      <c r="C109" s="145"/>
      <c r="E109" s="161"/>
      <c r="F109" s="161"/>
      <c r="G109" s="161"/>
    </row>
    <row r="110" spans="1:7" s="110" customFormat="1" ht="21" customHeight="1" x14ac:dyDescent="0.35">
      <c r="A110" s="387"/>
      <c r="B110" s="162" t="s">
        <v>398</v>
      </c>
      <c r="C110" s="145"/>
      <c r="E110" s="161"/>
      <c r="F110" s="161"/>
      <c r="G110" s="161"/>
    </row>
    <row r="111" spans="1:7" s="110" customFormat="1" ht="21" customHeight="1" x14ac:dyDescent="0.35">
      <c r="A111" s="387"/>
      <c r="B111" s="162" t="s">
        <v>412</v>
      </c>
      <c r="C111" s="145"/>
      <c r="E111" s="161"/>
      <c r="F111" s="161"/>
      <c r="G111" s="161"/>
    </row>
    <row r="112" spans="1:7" s="110" customFormat="1" ht="21" customHeight="1" x14ac:dyDescent="0.35">
      <c r="A112" s="387"/>
      <c r="B112" s="162" t="s">
        <v>413</v>
      </c>
      <c r="C112" s="145"/>
      <c r="E112" s="161"/>
      <c r="F112" s="161"/>
      <c r="G112" s="161"/>
    </row>
    <row r="113" spans="1:7" s="110" customFormat="1" ht="21" customHeight="1" x14ac:dyDescent="0.35">
      <c r="A113" s="387"/>
      <c r="B113" s="162" t="s">
        <v>399</v>
      </c>
      <c r="C113" s="145"/>
      <c r="E113" s="161"/>
      <c r="F113" s="161"/>
      <c r="G113" s="161"/>
    </row>
    <row r="114" spans="1:7" s="110" customFormat="1" ht="21" customHeight="1" x14ac:dyDescent="0.35">
      <c r="A114" s="387"/>
      <c r="B114" s="157" t="s">
        <v>391</v>
      </c>
      <c r="C114" s="145"/>
      <c r="E114" s="161"/>
      <c r="F114" s="161"/>
      <c r="G114" s="161"/>
    </row>
    <row r="115" spans="1:7" s="110" customFormat="1" ht="21" customHeight="1" x14ac:dyDescent="0.35">
      <c r="A115" s="388"/>
      <c r="B115" s="143" t="s">
        <v>381</v>
      </c>
      <c r="C115" s="145"/>
      <c r="E115" s="161"/>
      <c r="F115" s="161"/>
      <c r="G115" s="161"/>
    </row>
    <row r="116" spans="1:7" s="110" customFormat="1" ht="21" customHeight="1" x14ac:dyDescent="0.35">
      <c r="A116" s="381" t="s">
        <v>258</v>
      </c>
      <c r="B116" s="148" t="s">
        <v>414</v>
      </c>
      <c r="C116" s="137"/>
    </row>
    <row r="117" spans="1:7" s="110" customFormat="1" ht="21" customHeight="1" x14ac:dyDescent="0.35">
      <c r="A117" s="382"/>
      <c r="B117" s="138" t="s">
        <v>408</v>
      </c>
      <c r="C117" s="145"/>
    </row>
    <row r="118" spans="1:7" s="110" customFormat="1" ht="35.65" customHeight="1" x14ac:dyDescent="0.35">
      <c r="A118" s="382"/>
      <c r="B118" s="149" t="s">
        <v>415</v>
      </c>
      <c r="C118" s="145"/>
    </row>
    <row r="119" spans="1:7" s="110" customFormat="1" ht="21" customHeight="1" x14ac:dyDescent="0.35">
      <c r="A119" s="382"/>
      <c r="B119" s="141" t="s">
        <v>409</v>
      </c>
      <c r="C119" s="142"/>
    </row>
    <row r="120" spans="1:7" s="110" customFormat="1" ht="21" customHeight="1" x14ac:dyDescent="0.35">
      <c r="A120" s="382"/>
      <c r="B120" s="163" t="s">
        <v>381</v>
      </c>
      <c r="C120" s="145"/>
    </row>
    <row r="121" spans="1:7" s="110" customFormat="1" ht="21" customHeight="1" x14ac:dyDescent="0.35">
      <c r="A121" s="384" t="s">
        <v>39</v>
      </c>
      <c r="B121" s="150" t="s">
        <v>105</v>
      </c>
      <c r="C121" s="151"/>
    </row>
    <row r="122" spans="1:7" s="110" customFormat="1" ht="21" customHeight="1" x14ac:dyDescent="0.35">
      <c r="A122" s="381" t="s">
        <v>40</v>
      </c>
      <c r="B122" s="146" t="s">
        <v>416</v>
      </c>
      <c r="C122" s="147"/>
    </row>
    <row r="123" spans="1:7" s="110" customFormat="1" ht="25.5" customHeight="1" x14ac:dyDescent="0.35">
      <c r="A123" s="382"/>
      <c r="B123" s="138" t="s">
        <v>417</v>
      </c>
      <c r="C123" s="139"/>
    </row>
    <row r="124" spans="1:7" s="110" customFormat="1" ht="29.65" customHeight="1" x14ac:dyDescent="0.35">
      <c r="A124" s="382"/>
      <c r="B124" s="149" t="s">
        <v>418</v>
      </c>
      <c r="C124" s="139"/>
    </row>
    <row r="125" spans="1:7" s="110" customFormat="1" ht="21" customHeight="1" x14ac:dyDescent="0.35">
      <c r="A125" s="382"/>
      <c r="B125" s="165" t="s">
        <v>419</v>
      </c>
      <c r="C125" s="145"/>
    </row>
    <row r="126" spans="1:7" s="110" customFormat="1" ht="21" customHeight="1" x14ac:dyDescent="0.35">
      <c r="A126" s="383"/>
      <c r="B126" s="166" t="s">
        <v>381</v>
      </c>
      <c r="C126" s="144"/>
    </row>
    <row r="127" spans="1:7" s="110" customFormat="1" ht="20.25" customHeight="1" x14ac:dyDescent="0.35">
      <c r="A127" s="381" t="s">
        <v>41</v>
      </c>
      <c r="B127" s="146" t="s">
        <v>416</v>
      </c>
      <c r="C127" s="137"/>
    </row>
    <row r="128" spans="1:7" s="110" customFormat="1" ht="24.75" customHeight="1" x14ac:dyDescent="0.35">
      <c r="A128" s="382"/>
      <c r="B128" s="138" t="s">
        <v>417</v>
      </c>
      <c r="C128" s="145"/>
    </row>
    <row r="129" spans="1:3" s="110" customFormat="1" ht="36" customHeight="1" x14ac:dyDescent="0.35">
      <c r="A129" s="382"/>
      <c r="B129" s="149" t="s">
        <v>418</v>
      </c>
      <c r="C129" s="145"/>
    </row>
    <row r="130" spans="1:3" s="110" customFormat="1" ht="21.65" customHeight="1" x14ac:dyDescent="0.35">
      <c r="A130" s="382"/>
      <c r="B130" s="165" t="s">
        <v>419</v>
      </c>
      <c r="C130" s="142"/>
    </row>
    <row r="131" spans="1:3" s="110" customFormat="1" ht="21" customHeight="1" x14ac:dyDescent="0.35">
      <c r="A131" s="389"/>
      <c r="B131" s="166" t="s">
        <v>381</v>
      </c>
      <c r="C131" s="164"/>
    </row>
    <row r="132" spans="1:3" s="110" customFormat="1" ht="21" customHeight="1" x14ac:dyDescent="0.35">
      <c r="A132" s="381" t="s">
        <v>42</v>
      </c>
      <c r="B132" s="148" t="s">
        <v>420</v>
      </c>
      <c r="C132" s="137"/>
    </row>
    <row r="133" spans="1:3" s="110" customFormat="1" ht="21" customHeight="1" x14ac:dyDescent="0.35">
      <c r="A133" s="382"/>
      <c r="B133" s="138" t="s">
        <v>408</v>
      </c>
      <c r="C133" s="145"/>
    </row>
    <row r="134" spans="1:3" s="110" customFormat="1" ht="28.5" customHeight="1" x14ac:dyDescent="0.35">
      <c r="A134" s="382"/>
      <c r="B134" s="149" t="s">
        <v>421</v>
      </c>
      <c r="C134" s="145"/>
    </row>
    <row r="135" spans="1:3" s="110" customFormat="1" ht="21" customHeight="1" x14ac:dyDescent="0.35">
      <c r="A135" s="382"/>
      <c r="B135" s="141" t="s">
        <v>409</v>
      </c>
      <c r="C135" s="145"/>
    </row>
    <row r="136" spans="1:3" s="110" customFormat="1" ht="23.25" customHeight="1" x14ac:dyDescent="0.35">
      <c r="A136" s="383"/>
      <c r="B136" s="163" t="s">
        <v>381</v>
      </c>
      <c r="C136" s="144"/>
    </row>
    <row r="137" spans="1:3" s="110" customFormat="1" ht="23.25" customHeight="1" x14ac:dyDescent="0.35">
      <c r="A137" s="390" t="s">
        <v>43</v>
      </c>
      <c r="B137" s="232" t="s">
        <v>172</v>
      </c>
      <c r="C137" s="231"/>
    </row>
    <row r="138" spans="1:3" s="110" customFormat="1" ht="23.25" customHeight="1" x14ac:dyDescent="0.35">
      <c r="A138" s="382"/>
      <c r="B138" s="138" t="s">
        <v>417</v>
      </c>
      <c r="C138" s="216"/>
    </row>
    <row r="139" spans="1:3" s="110" customFormat="1" ht="41" customHeight="1" x14ac:dyDescent="0.35">
      <c r="A139" s="382"/>
      <c r="B139" s="149" t="s">
        <v>532</v>
      </c>
      <c r="C139" s="216"/>
    </row>
    <row r="140" spans="1:3" s="110" customFormat="1" ht="22" customHeight="1" x14ac:dyDescent="0.35">
      <c r="A140" s="382"/>
      <c r="B140" s="141" t="s">
        <v>419</v>
      </c>
      <c r="C140" s="216"/>
    </row>
    <row r="141" spans="1:3" s="110" customFormat="1" ht="19.5" customHeight="1" x14ac:dyDescent="0.35">
      <c r="A141" s="383"/>
      <c r="B141" s="163" t="s">
        <v>381</v>
      </c>
      <c r="C141" s="217"/>
    </row>
    <row r="142" spans="1:3" s="110" customFormat="1" ht="19.5" customHeight="1" x14ac:dyDescent="0.35">
      <c r="A142" s="390" t="s">
        <v>143</v>
      </c>
      <c r="B142" s="232" t="s">
        <v>142</v>
      </c>
      <c r="C142" s="231"/>
    </row>
    <row r="143" spans="1:3" s="110" customFormat="1" ht="19.5" customHeight="1" x14ac:dyDescent="0.35">
      <c r="A143" s="382"/>
      <c r="B143" s="138" t="s">
        <v>417</v>
      </c>
      <c r="C143" s="216"/>
    </row>
    <row r="144" spans="1:3" s="110" customFormat="1" ht="30.5" customHeight="1" x14ac:dyDescent="0.35">
      <c r="A144" s="382"/>
      <c r="B144" s="149" t="s">
        <v>533</v>
      </c>
      <c r="C144" s="216"/>
    </row>
    <row r="145" spans="1:3" s="110" customFormat="1" ht="19.5" customHeight="1" x14ac:dyDescent="0.35">
      <c r="A145" s="382"/>
      <c r="B145" s="141" t="s">
        <v>419</v>
      </c>
      <c r="C145" s="216"/>
    </row>
    <row r="146" spans="1:3" s="110" customFormat="1" ht="19.5" customHeight="1" x14ac:dyDescent="0.35">
      <c r="A146" s="382"/>
      <c r="B146" s="163" t="s">
        <v>381</v>
      </c>
      <c r="C146" s="217"/>
    </row>
    <row r="147" spans="1:3" s="110" customFormat="1" ht="21" customHeight="1" x14ac:dyDescent="0.35">
      <c r="A147" s="381" t="s">
        <v>152</v>
      </c>
      <c r="B147" s="167" t="s">
        <v>422</v>
      </c>
      <c r="C147" s="145"/>
    </row>
    <row r="148" spans="1:3" s="110" customFormat="1" ht="21" customHeight="1" x14ac:dyDescent="0.35">
      <c r="A148" s="387"/>
      <c r="B148" s="154" t="s">
        <v>408</v>
      </c>
      <c r="C148" s="145"/>
    </row>
    <row r="149" spans="1:3" s="110" customFormat="1" ht="45.5" customHeight="1" x14ac:dyDescent="0.35">
      <c r="A149" s="385"/>
      <c r="B149" s="162" t="s">
        <v>423</v>
      </c>
      <c r="C149" s="145"/>
    </row>
    <row r="150" spans="1:3" s="110" customFormat="1" ht="21" customHeight="1" x14ac:dyDescent="0.35">
      <c r="A150" s="385"/>
      <c r="B150" s="157" t="s">
        <v>409</v>
      </c>
      <c r="C150" s="145"/>
    </row>
    <row r="151" spans="1:3" s="110" customFormat="1" ht="21" customHeight="1" x14ac:dyDescent="0.35">
      <c r="A151" s="386"/>
      <c r="B151" s="143" t="s">
        <v>387</v>
      </c>
      <c r="C151" s="169"/>
    </row>
    <row r="152" spans="1:3" s="170" customFormat="1" ht="21" customHeight="1" x14ac:dyDescent="0.35">
      <c r="A152" s="384" t="s">
        <v>44</v>
      </c>
      <c r="B152" s="150" t="s">
        <v>424</v>
      </c>
      <c r="C152" s="151"/>
    </row>
    <row r="153" spans="1:3" s="173" customFormat="1" ht="21" customHeight="1" x14ac:dyDescent="0.35">
      <c r="A153" s="391" t="s">
        <v>45</v>
      </c>
      <c r="B153" s="171" t="s">
        <v>426</v>
      </c>
      <c r="C153" s="172"/>
    </row>
    <row r="154" spans="1:3" s="173" customFormat="1" ht="21" customHeight="1" x14ac:dyDescent="0.35">
      <c r="A154" s="387"/>
      <c r="B154" s="174" t="s">
        <v>425</v>
      </c>
      <c r="C154" s="172"/>
    </row>
    <row r="155" spans="1:3" s="173" customFormat="1" ht="35.25" customHeight="1" x14ac:dyDescent="0.35">
      <c r="A155" s="382"/>
      <c r="B155" s="140" t="s">
        <v>427</v>
      </c>
      <c r="C155" s="175"/>
    </row>
    <row r="156" spans="1:3" s="173" customFormat="1" ht="21" customHeight="1" x14ac:dyDescent="0.35">
      <c r="A156" s="382"/>
      <c r="B156" s="176" t="s">
        <v>409</v>
      </c>
      <c r="C156" s="177"/>
    </row>
    <row r="157" spans="1:3" s="173" customFormat="1" ht="21" customHeight="1" x14ac:dyDescent="0.35">
      <c r="A157" s="386"/>
      <c r="B157" s="178" t="s">
        <v>381</v>
      </c>
      <c r="C157" s="179"/>
    </row>
    <row r="158" spans="1:3" s="173" customFormat="1" ht="21" customHeight="1" x14ac:dyDescent="0.35">
      <c r="A158" s="392">
        <v>5.0199999999999996</v>
      </c>
      <c r="B158" s="180" t="s">
        <v>428</v>
      </c>
      <c r="C158" s="181"/>
    </row>
    <row r="159" spans="1:3" s="173" customFormat="1" ht="21" customHeight="1" x14ac:dyDescent="0.35">
      <c r="A159" s="387"/>
      <c r="B159" s="154" t="s">
        <v>425</v>
      </c>
      <c r="C159" s="182"/>
    </row>
    <row r="160" spans="1:3" s="173" customFormat="1" ht="41.25" customHeight="1" x14ac:dyDescent="0.35">
      <c r="A160" s="385"/>
      <c r="B160" s="155" t="s">
        <v>429</v>
      </c>
      <c r="C160" s="182"/>
    </row>
    <row r="161" spans="1:3" s="173" customFormat="1" ht="21" customHeight="1" x14ac:dyDescent="0.35">
      <c r="A161" s="385"/>
      <c r="B161" s="157" t="s">
        <v>409</v>
      </c>
      <c r="C161" s="183"/>
    </row>
    <row r="162" spans="1:3" s="173" customFormat="1" ht="21" customHeight="1" x14ac:dyDescent="0.35">
      <c r="A162" s="386"/>
      <c r="B162" s="178" t="s">
        <v>387</v>
      </c>
      <c r="C162" s="184"/>
    </row>
    <row r="163" spans="1:3" s="110" customFormat="1" ht="21" customHeight="1" x14ac:dyDescent="0.35">
      <c r="A163" s="384" t="s">
        <v>47</v>
      </c>
      <c r="B163" s="150" t="s">
        <v>48</v>
      </c>
      <c r="C163" s="151"/>
    </row>
    <row r="164" spans="1:3" s="110" customFormat="1" ht="21" customHeight="1" x14ac:dyDescent="0.35">
      <c r="A164" s="391" t="s">
        <v>49</v>
      </c>
      <c r="B164" s="233" t="s">
        <v>266</v>
      </c>
      <c r="C164" s="147"/>
    </row>
    <row r="165" spans="1:3" s="110" customFormat="1" ht="21" customHeight="1" x14ac:dyDescent="0.35">
      <c r="A165" s="385"/>
      <c r="B165" s="174" t="s">
        <v>430</v>
      </c>
      <c r="C165" s="139"/>
    </row>
    <row r="166" spans="1:3" s="110" customFormat="1" ht="51.75" customHeight="1" x14ac:dyDescent="0.35">
      <c r="A166" s="385"/>
      <c r="B166" s="140" t="s">
        <v>602</v>
      </c>
      <c r="C166" s="139"/>
    </row>
    <row r="167" spans="1:3" s="110" customFormat="1" ht="21" customHeight="1" x14ac:dyDescent="0.35">
      <c r="A167" s="385"/>
      <c r="B167" s="176" t="s">
        <v>431</v>
      </c>
      <c r="C167" s="185"/>
    </row>
    <row r="168" spans="1:3" s="110" customFormat="1" ht="21" customHeight="1" x14ac:dyDescent="0.35">
      <c r="A168" s="386"/>
      <c r="B168" s="178" t="s">
        <v>387</v>
      </c>
      <c r="C168" s="186"/>
    </row>
    <row r="169" spans="1:3" s="110" customFormat="1" ht="21" customHeight="1" x14ac:dyDescent="0.35">
      <c r="A169" s="391" t="s">
        <v>50</v>
      </c>
      <c r="B169" s="233" t="s">
        <v>262</v>
      </c>
      <c r="C169" s="252"/>
    </row>
    <row r="170" spans="1:3" s="110" customFormat="1" ht="21" customHeight="1" x14ac:dyDescent="0.35">
      <c r="A170" s="385"/>
      <c r="B170" s="174" t="s">
        <v>430</v>
      </c>
      <c r="C170" s="252"/>
    </row>
    <row r="171" spans="1:3" s="110" customFormat="1" ht="38" customHeight="1" x14ac:dyDescent="0.35">
      <c r="A171" s="385"/>
      <c r="B171" s="140" t="s">
        <v>539</v>
      </c>
      <c r="C171" s="252"/>
    </row>
    <row r="172" spans="1:3" s="110" customFormat="1" ht="21" customHeight="1" x14ac:dyDescent="0.35">
      <c r="A172" s="385"/>
      <c r="B172" s="176" t="s">
        <v>431</v>
      </c>
      <c r="C172" s="252"/>
    </row>
    <row r="173" spans="1:3" s="110" customFormat="1" ht="21" customHeight="1" x14ac:dyDescent="0.35">
      <c r="A173" s="386"/>
      <c r="B173" s="178" t="s">
        <v>387</v>
      </c>
      <c r="C173" s="252"/>
    </row>
    <row r="174" spans="1:3" s="173" customFormat="1" ht="32.25" customHeight="1" x14ac:dyDescent="0.35">
      <c r="A174" s="391" t="s">
        <v>51</v>
      </c>
      <c r="B174" s="233" t="s">
        <v>123</v>
      </c>
      <c r="C174" s="253"/>
    </row>
    <row r="175" spans="1:3" s="173" customFormat="1" ht="21" customHeight="1" x14ac:dyDescent="0.35">
      <c r="A175" s="387"/>
      <c r="B175" s="187" t="s">
        <v>430</v>
      </c>
      <c r="C175" s="172"/>
    </row>
    <row r="176" spans="1:3" s="173" customFormat="1" ht="53.25" customHeight="1" x14ac:dyDescent="0.35">
      <c r="A176" s="382"/>
      <c r="B176" s="140" t="s">
        <v>540</v>
      </c>
      <c r="C176" s="175"/>
    </row>
    <row r="177" spans="1:3" s="173" customFormat="1" ht="21" customHeight="1" x14ac:dyDescent="0.35">
      <c r="A177" s="382"/>
      <c r="B177" s="176" t="s">
        <v>431</v>
      </c>
      <c r="C177" s="177"/>
    </row>
    <row r="178" spans="1:3" s="173" customFormat="1" ht="21" customHeight="1" x14ac:dyDescent="0.35">
      <c r="A178" s="386"/>
      <c r="B178" s="178" t="s">
        <v>387</v>
      </c>
      <c r="C178" s="179"/>
    </row>
    <row r="179" spans="1:3" s="173" customFormat="1" ht="28.5" customHeight="1" x14ac:dyDescent="0.35">
      <c r="A179" s="391" t="s">
        <v>52</v>
      </c>
      <c r="B179" s="233" t="s">
        <v>125</v>
      </c>
      <c r="C179" s="181"/>
    </row>
    <row r="180" spans="1:3" s="173" customFormat="1" ht="45.5" customHeight="1" x14ac:dyDescent="0.35">
      <c r="A180" s="385"/>
      <c r="B180" s="162" t="s">
        <v>541</v>
      </c>
      <c r="C180" s="177"/>
    </row>
    <row r="181" spans="1:3" s="173" customFormat="1" ht="21" customHeight="1" x14ac:dyDescent="0.35">
      <c r="A181" s="385"/>
      <c r="B181" s="176" t="s">
        <v>431</v>
      </c>
      <c r="C181" s="177"/>
    </row>
    <row r="182" spans="1:3" s="173" customFormat="1" ht="21" customHeight="1" x14ac:dyDescent="0.35">
      <c r="A182" s="386"/>
      <c r="B182" s="178" t="s">
        <v>387</v>
      </c>
      <c r="C182" s="179"/>
    </row>
    <row r="183" spans="1:3" s="173" customFormat="1" ht="21" customHeight="1" x14ac:dyDescent="0.35">
      <c r="A183" s="391" t="s">
        <v>53</v>
      </c>
      <c r="B183" s="233" t="s">
        <v>126</v>
      </c>
      <c r="C183" s="181"/>
    </row>
    <row r="184" spans="1:3" s="173" customFormat="1" ht="48.5" customHeight="1" x14ac:dyDescent="0.35">
      <c r="A184" s="385"/>
      <c r="B184" s="162" t="s">
        <v>603</v>
      </c>
      <c r="C184" s="177"/>
    </row>
    <row r="185" spans="1:3" s="173" customFormat="1" ht="21" customHeight="1" x14ac:dyDescent="0.35">
      <c r="A185" s="385"/>
      <c r="B185" s="176" t="s">
        <v>431</v>
      </c>
      <c r="C185" s="177"/>
    </row>
    <row r="186" spans="1:3" s="173" customFormat="1" ht="21" customHeight="1" x14ac:dyDescent="0.35">
      <c r="A186" s="386"/>
      <c r="B186" s="178" t="s">
        <v>387</v>
      </c>
      <c r="C186" s="179"/>
    </row>
    <row r="187" spans="1:3" s="173" customFormat="1" ht="21" customHeight="1" x14ac:dyDescent="0.35">
      <c r="A187" s="391" t="s">
        <v>54</v>
      </c>
      <c r="B187" s="168" t="s">
        <v>542</v>
      </c>
      <c r="C187" s="181"/>
    </row>
    <row r="188" spans="1:3" s="173" customFormat="1" ht="21" customHeight="1" x14ac:dyDescent="0.35">
      <c r="A188" s="385"/>
      <c r="B188" s="174" t="s">
        <v>430</v>
      </c>
      <c r="C188" s="182"/>
    </row>
    <row r="189" spans="1:3" s="173" customFormat="1" ht="50.25" customHeight="1" x14ac:dyDescent="0.35">
      <c r="A189" s="385"/>
      <c r="B189" s="140" t="s">
        <v>543</v>
      </c>
      <c r="C189" s="182"/>
    </row>
    <row r="190" spans="1:3" s="173" customFormat="1" ht="21" customHeight="1" x14ac:dyDescent="0.35">
      <c r="A190" s="385"/>
      <c r="B190" s="176" t="s">
        <v>431</v>
      </c>
      <c r="C190" s="182"/>
    </row>
    <row r="191" spans="1:3" s="173" customFormat="1" ht="21" customHeight="1" x14ac:dyDescent="0.35">
      <c r="A191" s="386"/>
      <c r="B191" s="178" t="s">
        <v>387</v>
      </c>
      <c r="C191" s="188"/>
    </row>
    <row r="192" spans="1:3" s="173" customFormat="1" ht="21" customHeight="1" x14ac:dyDescent="0.35">
      <c r="A192" s="391" t="s">
        <v>55</v>
      </c>
      <c r="B192" s="168" t="s">
        <v>606</v>
      </c>
      <c r="C192" s="181"/>
    </row>
    <row r="193" spans="1:3" s="173" customFormat="1" ht="21" customHeight="1" x14ac:dyDescent="0.35">
      <c r="A193" s="385"/>
      <c r="B193" s="174" t="s">
        <v>430</v>
      </c>
      <c r="C193" s="182"/>
    </row>
    <row r="194" spans="1:3" s="173" customFormat="1" ht="46.5" customHeight="1" x14ac:dyDescent="0.35">
      <c r="A194" s="385"/>
      <c r="B194" s="140" t="s">
        <v>607</v>
      </c>
      <c r="C194" s="182"/>
    </row>
    <row r="195" spans="1:3" s="173" customFormat="1" ht="21" customHeight="1" x14ac:dyDescent="0.35">
      <c r="A195" s="385"/>
      <c r="B195" s="176" t="s">
        <v>431</v>
      </c>
      <c r="C195" s="182"/>
    </row>
    <row r="196" spans="1:3" s="173" customFormat="1" ht="21" customHeight="1" x14ac:dyDescent="0.35">
      <c r="A196" s="383"/>
      <c r="B196" s="178" t="s">
        <v>387</v>
      </c>
      <c r="C196" s="234"/>
    </row>
    <row r="197" spans="1:3" ht="22.5" customHeight="1" x14ac:dyDescent="0.35">
      <c r="A197" s="384" t="s">
        <v>57</v>
      </c>
      <c r="B197" s="150" t="s">
        <v>101</v>
      </c>
      <c r="C197" s="151"/>
    </row>
    <row r="198" spans="1:3" s="110" customFormat="1" ht="21" customHeight="1" x14ac:dyDescent="0.35">
      <c r="A198" s="381" t="s">
        <v>58</v>
      </c>
      <c r="B198" s="168" t="s">
        <v>432</v>
      </c>
      <c r="C198" s="147"/>
    </row>
    <row r="199" spans="1:3" s="110" customFormat="1" ht="21" customHeight="1" x14ac:dyDescent="0.35">
      <c r="A199" s="385"/>
      <c r="B199" s="174" t="s">
        <v>425</v>
      </c>
      <c r="C199" s="139"/>
    </row>
    <row r="200" spans="1:3" s="110" customFormat="1" ht="21" customHeight="1" x14ac:dyDescent="0.35">
      <c r="A200" s="385"/>
      <c r="B200" s="189" t="s">
        <v>433</v>
      </c>
      <c r="C200" s="139"/>
    </row>
    <row r="201" spans="1:3" s="110" customFormat="1" ht="37.4" customHeight="1" x14ac:dyDescent="0.35">
      <c r="A201" s="385"/>
      <c r="B201" s="140" t="s">
        <v>434</v>
      </c>
      <c r="C201" s="139"/>
    </row>
    <row r="202" spans="1:3" s="110" customFormat="1" ht="21" customHeight="1" x14ac:dyDescent="0.35">
      <c r="A202" s="385"/>
      <c r="B202" s="176" t="s">
        <v>409</v>
      </c>
      <c r="C202" s="139"/>
    </row>
    <row r="203" spans="1:3" s="110" customFormat="1" ht="21" customHeight="1" x14ac:dyDescent="0.35">
      <c r="A203" s="386"/>
      <c r="B203" s="178" t="s">
        <v>387</v>
      </c>
      <c r="C203" s="169"/>
    </row>
    <row r="204" spans="1:3" ht="22.5" customHeight="1" x14ac:dyDescent="0.35">
      <c r="A204" s="381" t="s">
        <v>59</v>
      </c>
      <c r="B204" s="168" t="s">
        <v>435</v>
      </c>
      <c r="C204" s="147"/>
    </row>
    <row r="205" spans="1:3" ht="22.5" customHeight="1" x14ac:dyDescent="0.35">
      <c r="A205" s="385"/>
      <c r="B205" s="174" t="s">
        <v>425</v>
      </c>
      <c r="C205" s="139"/>
    </row>
    <row r="206" spans="1:3" ht="22.5" customHeight="1" x14ac:dyDescent="0.35">
      <c r="A206" s="385"/>
      <c r="B206" s="189" t="s">
        <v>433</v>
      </c>
      <c r="C206" s="139"/>
    </row>
    <row r="207" spans="1:3" ht="42.75" customHeight="1" x14ac:dyDescent="0.35">
      <c r="A207" s="385"/>
      <c r="B207" s="140" t="s">
        <v>436</v>
      </c>
      <c r="C207" s="139"/>
    </row>
    <row r="208" spans="1:3" ht="22.5" customHeight="1" x14ac:dyDescent="0.35">
      <c r="A208" s="385"/>
      <c r="B208" s="176" t="s">
        <v>409</v>
      </c>
      <c r="C208" s="185"/>
    </row>
    <row r="209" spans="1:3" ht="22.5" customHeight="1" x14ac:dyDescent="0.35">
      <c r="A209" s="386"/>
      <c r="B209" s="178" t="s">
        <v>387</v>
      </c>
      <c r="C209" s="186"/>
    </row>
    <row r="210" spans="1:3" ht="22.5" customHeight="1" x14ac:dyDescent="0.35">
      <c r="A210" s="381" t="s">
        <v>60</v>
      </c>
      <c r="B210" s="168" t="s">
        <v>66</v>
      </c>
      <c r="C210" s="147"/>
    </row>
    <row r="211" spans="1:3" ht="22.5" customHeight="1" x14ac:dyDescent="0.35">
      <c r="A211" s="385"/>
      <c r="B211" s="174" t="s">
        <v>437</v>
      </c>
      <c r="C211" s="139"/>
    </row>
    <row r="212" spans="1:3" ht="39" customHeight="1" x14ac:dyDescent="0.35">
      <c r="A212" s="385"/>
      <c r="B212" s="140" t="s">
        <v>438</v>
      </c>
      <c r="C212" s="139"/>
    </row>
    <row r="213" spans="1:3" ht="22.5" customHeight="1" x14ac:dyDescent="0.35">
      <c r="A213" s="385"/>
      <c r="B213" s="176" t="s">
        <v>380</v>
      </c>
      <c r="C213" s="185"/>
    </row>
    <row r="214" spans="1:3" ht="22.5" customHeight="1" x14ac:dyDescent="0.35">
      <c r="A214" s="386"/>
      <c r="B214" s="178" t="s">
        <v>387</v>
      </c>
      <c r="C214" s="186"/>
    </row>
    <row r="215" spans="1:3" ht="22.5" customHeight="1" x14ac:dyDescent="0.35">
      <c r="A215" s="393" t="s">
        <v>61</v>
      </c>
      <c r="B215" s="243" t="s">
        <v>99</v>
      </c>
      <c r="C215" s="147"/>
    </row>
    <row r="216" spans="1:3" ht="22.5" customHeight="1" x14ac:dyDescent="0.35">
      <c r="A216" s="394" t="s">
        <v>62</v>
      </c>
      <c r="B216" s="245" t="s">
        <v>269</v>
      </c>
      <c r="C216" s="147"/>
    </row>
    <row r="217" spans="1:3" ht="22.5" customHeight="1" x14ac:dyDescent="0.35">
      <c r="A217" s="385"/>
      <c r="B217" s="154" t="s">
        <v>437</v>
      </c>
      <c r="C217" s="139"/>
    </row>
    <row r="218" spans="1:3" ht="78.25" customHeight="1" x14ac:dyDescent="0.35">
      <c r="A218" s="385"/>
      <c r="B218" s="31" t="s">
        <v>584</v>
      </c>
      <c r="C218" s="139"/>
    </row>
    <row r="219" spans="1:3" ht="22.5" customHeight="1" x14ac:dyDescent="0.35">
      <c r="A219" s="385"/>
      <c r="B219" s="157" t="s">
        <v>380</v>
      </c>
      <c r="C219" s="139"/>
    </row>
    <row r="220" spans="1:3" ht="22.5" customHeight="1" x14ac:dyDescent="0.35">
      <c r="A220" s="386"/>
      <c r="B220" s="246" t="s">
        <v>387</v>
      </c>
      <c r="C220" s="139"/>
    </row>
    <row r="221" spans="1:3" ht="22.5" customHeight="1" x14ac:dyDescent="0.35">
      <c r="A221" s="394" t="s">
        <v>63</v>
      </c>
      <c r="B221" s="248" t="s">
        <v>273</v>
      </c>
      <c r="C221" s="147"/>
    </row>
    <row r="222" spans="1:3" ht="22.5" customHeight="1" x14ac:dyDescent="0.35">
      <c r="A222" s="385"/>
      <c r="B222" s="138" t="s">
        <v>588</v>
      </c>
      <c r="C222" s="139"/>
    </row>
    <row r="223" spans="1:3" ht="73.5" customHeight="1" x14ac:dyDescent="0.35">
      <c r="A223" s="385"/>
      <c r="B223" s="249" t="s">
        <v>591</v>
      </c>
      <c r="C223" s="139"/>
    </row>
    <row r="224" spans="1:3" ht="72.5" customHeight="1" x14ac:dyDescent="0.35">
      <c r="A224" s="385"/>
      <c r="B224" s="249" t="s">
        <v>590</v>
      </c>
      <c r="C224" s="139"/>
    </row>
    <row r="225" spans="1:3" ht="65.5" customHeight="1" x14ac:dyDescent="0.35">
      <c r="A225" s="385"/>
      <c r="B225" s="249" t="s">
        <v>589</v>
      </c>
      <c r="C225" s="139"/>
    </row>
    <row r="226" spans="1:3" ht="22.5" customHeight="1" x14ac:dyDescent="0.35">
      <c r="A226" s="385"/>
      <c r="B226" s="141" t="s">
        <v>419</v>
      </c>
      <c r="C226" s="139"/>
    </row>
    <row r="227" spans="1:3" ht="22.5" customHeight="1" x14ac:dyDescent="0.35">
      <c r="A227" s="385"/>
      <c r="B227" s="250" t="s">
        <v>387</v>
      </c>
      <c r="C227" s="169"/>
    </row>
    <row r="228" spans="1:3" ht="22.5" customHeight="1" x14ac:dyDescent="0.35">
      <c r="A228" s="395" t="s">
        <v>64</v>
      </c>
      <c r="B228" s="244" t="s">
        <v>278</v>
      </c>
      <c r="C228" s="220"/>
    </row>
    <row r="229" spans="1:3" ht="22.5" customHeight="1" x14ac:dyDescent="0.35">
      <c r="A229" s="385"/>
      <c r="B229" s="138" t="s">
        <v>592</v>
      </c>
      <c r="C229" s="139"/>
    </row>
    <row r="230" spans="1:3" ht="56.5" customHeight="1" x14ac:dyDescent="0.35">
      <c r="A230" s="396"/>
      <c r="B230" s="251" t="s">
        <v>802</v>
      </c>
      <c r="C230" s="220"/>
    </row>
    <row r="231" spans="1:3" ht="46.5" customHeight="1" x14ac:dyDescent="0.35">
      <c r="A231" s="396"/>
      <c r="B231" s="251" t="s">
        <v>801</v>
      </c>
      <c r="C231" s="220"/>
    </row>
    <row r="232" spans="1:3" ht="47.25" customHeight="1" x14ac:dyDescent="0.35">
      <c r="A232" s="396"/>
      <c r="B232" s="251" t="s">
        <v>593</v>
      </c>
      <c r="C232" s="220"/>
    </row>
    <row r="233" spans="1:3" ht="43" customHeight="1" x14ac:dyDescent="0.35">
      <c r="A233" s="396"/>
      <c r="B233" s="251" t="s">
        <v>594</v>
      </c>
      <c r="C233" s="220"/>
    </row>
    <row r="234" spans="1:3" ht="44.75" customHeight="1" x14ac:dyDescent="0.35">
      <c r="A234" s="396"/>
      <c r="B234" s="251" t="s">
        <v>803</v>
      </c>
      <c r="C234" s="220"/>
    </row>
    <row r="235" spans="1:3" ht="44" customHeight="1" x14ac:dyDescent="0.35">
      <c r="A235" s="396"/>
      <c r="B235" s="251" t="s">
        <v>595</v>
      </c>
      <c r="C235" s="220"/>
    </row>
    <row r="236" spans="1:3" ht="42" customHeight="1" x14ac:dyDescent="0.35">
      <c r="A236" s="396"/>
      <c r="B236" s="251" t="s">
        <v>804</v>
      </c>
      <c r="C236" s="220"/>
    </row>
    <row r="237" spans="1:3" ht="22.5" customHeight="1" x14ac:dyDescent="0.35">
      <c r="A237" s="396"/>
      <c r="B237" s="251" t="s">
        <v>596</v>
      </c>
      <c r="C237" s="220"/>
    </row>
    <row r="238" spans="1:3" ht="22.5" customHeight="1" x14ac:dyDescent="0.35">
      <c r="A238" s="396"/>
      <c r="B238" s="251" t="s">
        <v>597</v>
      </c>
      <c r="C238" s="220"/>
    </row>
    <row r="239" spans="1:3" ht="22.5" customHeight="1" x14ac:dyDescent="0.35">
      <c r="A239" s="396"/>
      <c r="B239" s="247" t="s">
        <v>598</v>
      </c>
      <c r="C239" s="220"/>
    </row>
    <row r="240" spans="1:3" ht="22.5" customHeight="1" x14ac:dyDescent="0.35">
      <c r="A240" s="396"/>
      <c r="B240" s="251" t="s">
        <v>599</v>
      </c>
      <c r="C240" s="220"/>
    </row>
    <row r="241" spans="1:3" ht="32.5" customHeight="1" x14ac:dyDescent="0.35">
      <c r="A241" s="396"/>
      <c r="B241" s="251" t="s">
        <v>600</v>
      </c>
      <c r="C241" s="220"/>
    </row>
    <row r="242" spans="1:3" ht="22.5" customHeight="1" x14ac:dyDescent="0.35">
      <c r="A242" s="385"/>
      <c r="B242" s="141" t="s">
        <v>441</v>
      </c>
      <c r="C242" s="139"/>
    </row>
    <row r="243" spans="1:3" ht="22.5" customHeight="1" x14ac:dyDescent="0.35">
      <c r="A243" s="385"/>
      <c r="B243" s="250" t="s">
        <v>387</v>
      </c>
      <c r="C243" s="169"/>
    </row>
    <row r="244" spans="1:3" ht="22.5" customHeight="1" x14ac:dyDescent="0.35">
      <c r="A244" s="397" t="s">
        <v>65</v>
      </c>
      <c r="B244" s="248" t="s">
        <v>299</v>
      </c>
      <c r="C244" s="147"/>
    </row>
    <row r="245" spans="1:3" ht="22.5" customHeight="1" x14ac:dyDescent="0.35">
      <c r="A245" s="385"/>
      <c r="B245" s="138" t="s">
        <v>613</v>
      </c>
      <c r="C245" s="139"/>
    </row>
    <row r="246" spans="1:3" ht="72" customHeight="1" x14ac:dyDescent="0.35">
      <c r="A246" s="396"/>
      <c r="B246" s="254" t="s">
        <v>609</v>
      </c>
      <c r="C246" s="220"/>
    </row>
    <row r="247" spans="1:3" ht="72" customHeight="1" x14ac:dyDescent="0.35">
      <c r="A247" s="396"/>
      <c r="B247" s="254" t="s">
        <v>610</v>
      </c>
      <c r="C247" s="220"/>
    </row>
    <row r="248" spans="1:3" ht="43.5" customHeight="1" x14ac:dyDescent="0.35">
      <c r="A248" s="396"/>
      <c r="B248" s="254" t="s">
        <v>611</v>
      </c>
      <c r="C248" s="220"/>
    </row>
    <row r="249" spans="1:3" ht="22.5" customHeight="1" x14ac:dyDescent="0.35">
      <c r="A249" s="385"/>
      <c r="B249" s="141" t="s">
        <v>612</v>
      </c>
      <c r="C249" s="139"/>
    </row>
    <row r="250" spans="1:3" ht="22.5" customHeight="1" x14ac:dyDescent="0.35">
      <c r="A250" s="386"/>
      <c r="B250" s="163" t="s">
        <v>387</v>
      </c>
      <c r="C250" s="169"/>
    </row>
    <row r="251" spans="1:3" s="110" customFormat="1" ht="21" customHeight="1" x14ac:dyDescent="0.35">
      <c r="A251" s="384" t="s">
        <v>67</v>
      </c>
      <c r="B251" s="150" t="s">
        <v>84</v>
      </c>
      <c r="C251" s="151"/>
    </row>
    <row r="252" spans="1:3" s="110" customFormat="1" ht="21" customHeight="1" x14ac:dyDescent="0.35">
      <c r="A252" s="486" t="s">
        <v>442</v>
      </c>
      <c r="B252" s="487"/>
      <c r="C252" s="488"/>
    </row>
    <row r="253" spans="1:3" s="110" customFormat="1" ht="25" customHeight="1" x14ac:dyDescent="0.35">
      <c r="A253" s="499" t="s">
        <v>443</v>
      </c>
      <c r="B253" s="500"/>
      <c r="C253" s="501"/>
    </row>
    <row r="254" spans="1:3" s="110" customFormat="1" ht="21" customHeight="1" x14ac:dyDescent="0.35">
      <c r="A254" s="502" t="s">
        <v>444</v>
      </c>
      <c r="B254" s="503"/>
      <c r="C254" s="504"/>
    </row>
    <row r="255" spans="1:3" s="110" customFormat="1" ht="21" customHeight="1" x14ac:dyDescent="0.35">
      <c r="A255" s="502" t="s">
        <v>445</v>
      </c>
      <c r="B255" s="503"/>
      <c r="C255" s="504"/>
    </row>
    <row r="256" spans="1:3" s="110" customFormat="1" ht="21" customHeight="1" x14ac:dyDescent="0.35">
      <c r="A256" s="502" t="s">
        <v>446</v>
      </c>
      <c r="B256" s="503"/>
      <c r="C256" s="504"/>
    </row>
    <row r="257" spans="1:3" s="110" customFormat="1" ht="21" customHeight="1" x14ac:dyDescent="0.35">
      <c r="A257" s="502" t="s">
        <v>447</v>
      </c>
      <c r="B257" s="503"/>
      <c r="C257" s="504"/>
    </row>
    <row r="258" spans="1:3" s="110" customFormat="1" ht="21" customHeight="1" x14ac:dyDescent="0.35">
      <c r="A258" s="502" t="s">
        <v>448</v>
      </c>
      <c r="B258" s="503"/>
      <c r="C258" s="504"/>
    </row>
    <row r="259" spans="1:3" s="110" customFormat="1" ht="32.75" customHeight="1" x14ac:dyDescent="0.35">
      <c r="A259" s="499" t="s">
        <v>449</v>
      </c>
      <c r="B259" s="500"/>
      <c r="C259" s="501"/>
    </row>
    <row r="260" spans="1:3" s="110" customFormat="1" ht="21" customHeight="1" x14ac:dyDescent="0.35">
      <c r="A260" s="392" t="s">
        <v>68</v>
      </c>
      <c r="B260" s="193" t="s">
        <v>450</v>
      </c>
      <c r="C260" s="147"/>
    </row>
    <row r="261" spans="1:3" s="110" customFormat="1" ht="21" customHeight="1" x14ac:dyDescent="0.35">
      <c r="A261" s="387"/>
      <c r="B261" s="154" t="s">
        <v>451</v>
      </c>
      <c r="C261" s="156"/>
    </row>
    <row r="262" spans="1:3" s="110" customFormat="1" ht="46.5" customHeight="1" x14ac:dyDescent="0.35">
      <c r="A262" s="382"/>
      <c r="B262" s="155" t="s">
        <v>452</v>
      </c>
      <c r="C262" s="145"/>
    </row>
    <row r="263" spans="1:3" s="110" customFormat="1" ht="20.25" customHeight="1" x14ac:dyDescent="0.35">
      <c r="A263" s="387"/>
      <c r="B263" s="191" t="s">
        <v>453</v>
      </c>
      <c r="C263" s="156"/>
    </row>
    <row r="264" spans="1:3" s="110" customFormat="1" ht="27.75" customHeight="1" x14ac:dyDescent="0.35">
      <c r="A264" s="388"/>
      <c r="B264" s="192" t="s">
        <v>381</v>
      </c>
      <c r="C264" s="194"/>
    </row>
    <row r="265" spans="1:3" s="110" customFormat="1" ht="27.75" customHeight="1" x14ac:dyDescent="0.35">
      <c r="A265" s="392">
        <v>9.02</v>
      </c>
      <c r="B265" s="193" t="s">
        <v>454</v>
      </c>
      <c r="C265" s="156"/>
    </row>
    <row r="266" spans="1:3" s="110" customFormat="1" ht="27.75" customHeight="1" x14ac:dyDescent="0.35">
      <c r="A266" s="387"/>
      <c r="B266" s="154" t="s">
        <v>451</v>
      </c>
      <c r="C266" s="156"/>
    </row>
    <row r="267" spans="1:3" s="110" customFormat="1" ht="27.75" customHeight="1" x14ac:dyDescent="0.35">
      <c r="A267" s="382"/>
      <c r="B267" s="155" t="s">
        <v>452</v>
      </c>
      <c r="C267" s="156"/>
    </row>
    <row r="268" spans="1:3" s="110" customFormat="1" ht="27.75" customHeight="1" x14ac:dyDescent="0.35">
      <c r="A268" s="387"/>
      <c r="B268" s="191" t="s">
        <v>453</v>
      </c>
      <c r="C268" s="156"/>
    </row>
    <row r="269" spans="1:3" s="110" customFormat="1" ht="27.75" customHeight="1" x14ac:dyDescent="0.35">
      <c r="A269" s="388"/>
      <c r="B269" s="192" t="s">
        <v>381</v>
      </c>
      <c r="C269" s="156"/>
    </row>
    <row r="270" spans="1:3" s="110" customFormat="1" ht="21.75" customHeight="1" x14ac:dyDescent="0.35">
      <c r="A270" s="391" t="s">
        <v>70</v>
      </c>
      <c r="B270" s="195" t="s">
        <v>455</v>
      </c>
      <c r="C270" s="196"/>
    </row>
    <row r="271" spans="1:3" s="110" customFormat="1" ht="21.75" customHeight="1" x14ac:dyDescent="0.35">
      <c r="A271" s="382"/>
      <c r="B271" s="154" t="s">
        <v>451</v>
      </c>
      <c r="C271" s="182"/>
    </row>
    <row r="272" spans="1:3" s="110" customFormat="1" ht="27" customHeight="1" x14ac:dyDescent="0.35">
      <c r="A272" s="382"/>
      <c r="B272" s="154" t="s">
        <v>456</v>
      </c>
      <c r="C272" s="182"/>
    </row>
    <row r="273" spans="1:3" s="110" customFormat="1" ht="21.75" customHeight="1" x14ac:dyDescent="0.35">
      <c r="A273" s="382"/>
      <c r="B273" s="191" t="s">
        <v>457</v>
      </c>
      <c r="C273" s="145"/>
    </row>
    <row r="274" spans="1:3" s="110" customFormat="1" ht="27" customHeight="1" x14ac:dyDescent="0.35">
      <c r="A274" s="383"/>
      <c r="B274" s="192" t="s">
        <v>381</v>
      </c>
      <c r="C274" s="188"/>
    </row>
    <row r="275" spans="1:3" s="110" customFormat="1" ht="27" customHeight="1" x14ac:dyDescent="0.35">
      <c r="A275" s="394" t="s">
        <v>71</v>
      </c>
      <c r="B275" s="195" t="s">
        <v>458</v>
      </c>
      <c r="C275" s="182"/>
    </row>
    <row r="276" spans="1:3" s="110" customFormat="1" ht="27" customHeight="1" x14ac:dyDescent="0.35">
      <c r="A276" s="382"/>
      <c r="B276" s="154" t="s">
        <v>451</v>
      </c>
      <c r="C276" s="182"/>
    </row>
    <row r="277" spans="1:3" s="110" customFormat="1" ht="27" customHeight="1" x14ac:dyDescent="0.35">
      <c r="A277" s="382"/>
      <c r="B277" s="154" t="s">
        <v>459</v>
      </c>
      <c r="C277" s="182"/>
    </row>
    <row r="278" spans="1:3" s="110" customFormat="1" ht="27" customHeight="1" x14ac:dyDescent="0.35">
      <c r="A278" s="382"/>
      <c r="B278" s="191" t="s">
        <v>457</v>
      </c>
      <c r="C278" s="182"/>
    </row>
    <row r="279" spans="1:3" s="110" customFormat="1" ht="27" customHeight="1" x14ac:dyDescent="0.35">
      <c r="A279" s="382"/>
      <c r="B279" s="155" t="s">
        <v>381</v>
      </c>
      <c r="C279" s="182"/>
    </row>
    <row r="280" spans="1:3" s="110" customFormat="1" ht="27" customHeight="1" x14ac:dyDescent="0.35">
      <c r="A280" s="394" t="s">
        <v>72</v>
      </c>
      <c r="B280" s="152" t="s">
        <v>460</v>
      </c>
      <c r="C280" s="181"/>
    </row>
    <row r="281" spans="1:3" s="110" customFormat="1" ht="27" customHeight="1" x14ac:dyDescent="0.35">
      <c r="A281" s="382"/>
      <c r="B281" s="154" t="s">
        <v>451</v>
      </c>
      <c r="C281" s="182"/>
    </row>
    <row r="282" spans="1:3" s="110" customFormat="1" ht="27" customHeight="1" x14ac:dyDescent="0.35">
      <c r="A282" s="382"/>
      <c r="B282" s="154" t="s">
        <v>461</v>
      </c>
      <c r="C282" s="182"/>
    </row>
    <row r="283" spans="1:3" s="110" customFormat="1" ht="27" customHeight="1" x14ac:dyDescent="0.35">
      <c r="A283" s="382"/>
      <c r="B283" s="191" t="s">
        <v>457</v>
      </c>
      <c r="C283" s="182"/>
    </row>
    <row r="284" spans="1:3" s="110" customFormat="1" ht="27" customHeight="1" x14ac:dyDescent="0.35">
      <c r="A284" s="383"/>
      <c r="B284" s="192" t="s">
        <v>381</v>
      </c>
      <c r="C284" s="188"/>
    </row>
    <row r="285" spans="1:3" s="110" customFormat="1" ht="21.75" customHeight="1" x14ac:dyDescent="0.35">
      <c r="A285" s="392">
        <v>9.06</v>
      </c>
      <c r="B285" s="197" t="s">
        <v>462</v>
      </c>
      <c r="C285" s="198"/>
    </row>
    <row r="286" spans="1:3" s="110" customFormat="1" ht="21.75" customHeight="1" x14ac:dyDescent="0.35">
      <c r="A286" s="385"/>
      <c r="B286" s="154" t="s">
        <v>463</v>
      </c>
      <c r="C286" s="156"/>
    </row>
    <row r="287" spans="1:3" s="110" customFormat="1" ht="29.25" customHeight="1" x14ac:dyDescent="0.35">
      <c r="A287" s="387"/>
      <c r="B287" s="154" t="s">
        <v>464</v>
      </c>
      <c r="C287" s="156"/>
    </row>
    <row r="288" spans="1:3" s="110" customFormat="1" ht="21.75" customHeight="1" x14ac:dyDescent="0.35">
      <c r="A288" s="387"/>
      <c r="B288" s="191" t="s">
        <v>441</v>
      </c>
      <c r="C288" s="156"/>
    </row>
    <row r="289" spans="1:3" s="110" customFormat="1" ht="21.75" customHeight="1" x14ac:dyDescent="0.35">
      <c r="A289" s="388"/>
      <c r="B289" s="192" t="s">
        <v>381</v>
      </c>
      <c r="C289" s="194"/>
    </row>
    <row r="290" spans="1:3" s="110" customFormat="1" ht="24" customHeight="1" x14ac:dyDescent="0.35">
      <c r="A290" s="392">
        <v>9.07</v>
      </c>
      <c r="B290" s="197" t="s">
        <v>465</v>
      </c>
      <c r="C290" s="198"/>
    </row>
    <row r="291" spans="1:3" s="110" customFormat="1" ht="21.75" customHeight="1" x14ac:dyDescent="0.35">
      <c r="A291" s="385"/>
      <c r="B291" s="154" t="s">
        <v>463</v>
      </c>
      <c r="C291" s="156"/>
    </row>
    <row r="292" spans="1:3" s="110" customFormat="1" ht="31.5" customHeight="1" x14ac:dyDescent="0.35">
      <c r="A292" s="387"/>
      <c r="B292" s="154" t="s">
        <v>466</v>
      </c>
      <c r="C292" s="156"/>
    </row>
    <row r="293" spans="1:3" s="110" customFormat="1" ht="21.75" customHeight="1" x14ac:dyDescent="0.35">
      <c r="A293" s="387"/>
      <c r="B293" s="191" t="s">
        <v>441</v>
      </c>
      <c r="C293" s="156"/>
    </row>
    <row r="294" spans="1:3" s="110" customFormat="1" ht="21.75" customHeight="1" x14ac:dyDescent="0.35">
      <c r="A294" s="388"/>
      <c r="B294" s="192" t="s">
        <v>381</v>
      </c>
      <c r="C294" s="194"/>
    </row>
    <row r="295" spans="1:3" s="110" customFormat="1" ht="21.75" customHeight="1" x14ac:dyDescent="0.35">
      <c r="A295" s="392">
        <v>9.08</v>
      </c>
      <c r="B295" s="199" t="s">
        <v>467</v>
      </c>
      <c r="C295" s="200"/>
    </row>
    <row r="296" spans="1:3" s="110" customFormat="1" ht="21.75" customHeight="1" x14ac:dyDescent="0.35">
      <c r="A296" s="387"/>
      <c r="B296" s="174" t="s">
        <v>468</v>
      </c>
      <c r="C296" s="177"/>
    </row>
    <row r="297" spans="1:3" s="110" customFormat="1" ht="36" customHeight="1" x14ac:dyDescent="0.35">
      <c r="A297" s="387"/>
      <c r="B297" s="140" t="s">
        <v>469</v>
      </c>
      <c r="C297" s="177"/>
    </row>
    <row r="298" spans="1:3" s="110" customFormat="1" ht="21.75" customHeight="1" x14ac:dyDescent="0.35">
      <c r="A298" s="387"/>
      <c r="B298" s="201" t="s">
        <v>441</v>
      </c>
      <c r="C298" s="202"/>
    </row>
    <row r="299" spans="1:3" s="110" customFormat="1" ht="22.5" customHeight="1" x14ac:dyDescent="0.35">
      <c r="A299" s="387"/>
      <c r="B299" s="140" t="s">
        <v>381</v>
      </c>
      <c r="C299" s="177"/>
    </row>
    <row r="300" spans="1:3" s="110" customFormat="1" ht="26.25" customHeight="1" x14ac:dyDescent="0.35">
      <c r="A300" s="392">
        <v>9.09</v>
      </c>
      <c r="B300" s="203" t="s">
        <v>470</v>
      </c>
      <c r="C300" s="198"/>
    </row>
    <row r="301" spans="1:3" s="110" customFormat="1" ht="21.75" customHeight="1" x14ac:dyDescent="0.35">
      <c r="A301" s="387"/>
      <c r="B301" s="154" t="s">
        <v>468</v>
      </c>
      <c r="C301" s="182"/>
    </row>
    <row r="302" spans="1:3" s="110" customFormat="1" ht="31.5" customHeight="1" x14ac:dyDescent="0.35">
      <c r="A302" s="387"/>
      <c r="B302" s="155" t="s">
        <v>471</v>
      </c>
      <c r="C302" s="182"/>
    </row>
    <row r="303" spans="1:3" s="110" customFormat="1" ht="21.75" customHeight="1" x14ac:dyDescent="0.35">
      <c r="A303" s="387"/>
      <c r="B303" s="191" t="s">
        <v>441</v>
      </c>
      <c r="C303" s="145"/>
    </row>
    <row r="304" spans="1:3" s="110" customFormat="1" ht="27" customHeight="1" x14ac:dyDescent="0.35">
      <c r="A304" s="388"/>
      <c r="B304" s="140" t="s">
        <v>381</v>
      </c>
      <c r="C304" s="188"/>
    </row>
    <row r="305" spans="1:3" s="110" customFormat="1" ht="21.75" customHeight="1" x14ac:dyDescent="0.35">
      <c r="A305" s="505" t="s">
        <v>472</v>
      </c>
      <c r="B305" s="506"/>
      <c r="C305" s="507"/>
    </row>
    <row r="306" spans="1:3" s="110" customFormat="1" ht="40.25" customHeight="1" x14ac:dyDescent="0.35">
      <c r="A306" s="480" t="s">
        <v>473</v>
      </c>
      <c r="B306" s="481"/>
      <c r="C306" s="482"/>
    </row>
    <row r="307" spans="1:3" s="110" customFormat="1" ht="21.75" customHeight="1" x14ac:dyDescent="0.35">
      <c r="A307" s="398"/>
      <c r="B307" s="205"/>
      <c r="C307" s="206"/>
    </row>
    <row r="308" spans="1:3" s="110" customFormat="1" ht="27" customHeight="1" x14ac:dyDescent="0.35">
      <c r="A308" s="483" t="s">
        <v>474</v>
      </c>
      <c r="B308" s="484"/>
      <c r="C308" s="485"/>
    </row>
    <row r="309" spans="1:3" s="110" customFormat="1" ht="21.75" customHeight="1" x14ac:dyDescent="0.35">
      <c r="A309" s="399" t="s">
        <v>77</v>
      </c>
      <c r="B309" s="171" t="s">
        <v>475</v>
      </c>
      <c r="C309" s="207"/>
    </row>
    <row r="310" spans="1:3" s="110" customFormat="1" ht="21.75" customHeight="1" x14ac:dyDescent="0.35">
      <c r="A310" s="382"/>
      <c r="B310" s="174" t="s">
        <v>476</v>
      </c>
      <c r="C310" s="177"/>
    </row>
    <row r="311" spans="1:3" s="110" customFormat="1" ht="91" customHeight="1" x14ac:dyDescent="0.35">
      <c r="A311" s="382"/>
      <c r="B311" s="140" t="s">
        <v>477</v>
      </c>
      <c r="C311" s="177"/>
    </row>
    <row r="312" spans="1:3" s="110" customFormat="1" ht="21.75" customHeight="1" x14ac:dyDescent="0.35">
      <c r="A312" s="382"/>
      <c r="B312" s="201" t="s">
        <v>441</v>
      </c>
      <c r="C312" s="202"/>
    </row>
    <row r="313" spans="1:3" s="110" customFormat="1" ht="24" customHeight="1" x14ac:dyDescent="0.35">
      <c r="A313" s="383"/>
      <c r="B313" s="190" t="s">
        <v>381</v>
      </c>
      <c r="C313" s="179"/>
    </row>
    <row r="314" spans="1:3" s="110" customFormat="1" ht="21.75" customHeight="1" x14ac:dyDescent="0.35">
      <c r="A314" s="392">
        <v>9.11</v>
      </c>
      <c r="B314" s="208" t="s">
        <v>478</v>
      </c>
      <c r="C314" s="209"/>
    </row>
    <row r="315" spans="1:3" s="110" customFormat="1" ht="21.75" customHeight="1" x14ac:dyDescent="0.35">
      <c r="A315" s="387"/>
      <c r="B315" s="154" t="s">
        <v>468</v>
      </c>
      <c r="C315" s="210"/>
    </row>
    <row r="316" spans="1:3" s="110" customFormat="1" ht="32.25" customHeight="1" x14ac:dyDescent="0.35">
      <c r="A316" s="387"/>
      <c r="B316" s="154" t="s">
        <v>479</v>
      </c>
      <c r="C316" s="210"/>
    </row>
    <row r="317" spans="1:3" s="110" customFormat="1" ht="21.75" customHeight="1" x14ac:dyDescent="0.35">
      <c r="A317" s="387"/>
      <c r="B317" s="191" t="s">
        <v>441</v>
      </c>
      <c r="C317" s="210"/>
    </row>
    <row r="318" spans="1:3" s="110" customFormat="1" ht="21.75" customHeight="1" x14ac:dyDescent="0.35">
      <c r="A318" s="388"/>
      <c r="B318" s="190" t="s">
        <v>381</v>
      </c>
      <c r="C318" s="211"/>
    </row>
    <row r="319" spans="1:3" s="110" customFormat="1" ht="21.75" customHeight="1" x14ac:dyDescent="0.35">
      <c r="A319" s="392">
        <v>9.1199999999999992</v>
      </c>
      <c r="B319" s="208" t="s">
        <v>480</v>
      </c>
      <c r="C319" s="209"/>
    </row>
    <row r="320" spans="1:3" s="110" customFormat="1" ht="21.75" customHeight="1" x14ac:dyDescent="0.35">
      <c r="A320" s="387"/>
      <c r="B320" s="154" t="s">
        <v>468</v>
      </c>
      <c r="C320" s="210"/>
    </row>
    <row r="321" spans="1:3" s="110" customFormat="1" ht="30" customHeight="1" x14ac:dyDescent="0.35">
      <c r="A321" s="387"/>
      <c r="B321" s="154" t="s">
        <v>481</v>
      </c>
      <c r="C321" s="210"/>
    </row>
    <row r="322" spans="1:3" s="110" customFormat="1" ht="21.75" customHeight="1" x14ac:dyDescent="0.35">
      <c r="A322" s="387"/>
      <c r="B322" s="191" t="s">
        <v>441</v>
      </c>
      <c r="C322" s="210"/>
    </row>
    <row r="323" spans="1:3" s="110" customFormat="1" ht="21.75" customHeight="1" x14ac:dyDescent="0.35">
      <c r="A323" s="388"/>
      <c r="B323" s="190" t="s">
        <v>381</v>
      </c>
      <c r="C323" s="211"/>
    </row>
    <row r="324" spans="1:3" s="110" customFormat="1" ht="21.75" customHeight="1" x14ac:dyDescent="0.35">
      <c r="A324" s="392">
        <v>9.1300000000000008</v>
      </c>
      <c r="B324" s="203" t="s">
        <v>482</v>
      </c>
      <c r="C324" s="209"/>
    </row>
    <row r="325" spans="1:3" s="110" customFormat="1" ht="21.75" customHeight="1" x14ac:dyDescent="0.35">
      <c r="A325" s="387"/>
      <c r="B325" s="154" t="s">
        <v>468</v>
      </c>
      <c r="C325" s="210"/>
    </row>
    <row r="326" spans="1:3" s="110" customFormat="1" ht="36.75" customHeight="1" x14ac:dyDescent="0.35">
      <c r="A326" s="387"/>
      <c r="B326" s="154" t="s">
        <v>483</v>
      </c>
      <c r="C326" s="210"/>
    </row>
    <row r="327" spans="1:3" s="110" customFormat="1" ht="21.75" customHeight="1" x14ac:dyDescent="0.35">
      <c r="A327" s="387"/>
      <c r="B327" s="191" t="s">
        <v>441</v>
      </c>
      <c r="C327" s="210"/>
    </row>
    <row r="328" spans="1:3" s="110" customFormat="1" ht="21.75" customHeight="1" x14ac:dyDescent="0.35">
      <c r="A328" s="388"/>
      <c r="B328" s="190" t="s">
        <v>381</v>
      </c>
      <c r="C328" s="211"/>
    </row>
    <row r="329" spans="1:3" s="110" customFormat="1" ht="24" customHeight="1" x14ac:dyDescent="0.35">
      <c r="A329" s="392">
        <v>9.14</v>
      </c>
      <c r="B329" s="203" t="s">
        <v>484</v>
      </c>
      <c r="C329" s="209"/>
    </row>
    <row r="330" spans="1:3" s="110" customFormat="1" ht="24" customHeight="1" x14ac:dyDescent="0.35">
      <c r="A330" s="387"/>
      <c r="B330" s="154" t="s">
        <v>468</v>
      </c>
      <c r="C330" s="210"/>
    </row>
    <row r="331" spans="1:3" s="110" customFormat="1" ht="24" customHeight="1" x14ac:dyDescent="0.35">
      <c r="A331" s="387"/>
      <c r="B331" s="154" t="s">
        <v>485</v>
      </c>
      <c r="C331" s="210"/>
    </row>
    <row r="332" spans="1:3" x14ac:dyDescent="0.35">
      <c r="A332" s="387"/>
      <c r="B332" s="191" t="s">
        <v>441</v>
      </c>
      <c r="C332" s="210"/>
    </row>
    <row r="333" spans="1:3" x14ac:dyDescent="0.35">
      <c r="A333" s="388"/>
      <c r="B333" s="190" t="s">
        <v>381</v>
      </c>
      <c r="C333" s="211"/>
    </row>
    <row r="334" spans="1:3" x14ac:dyDescent="0.35">
      <c r="A334" s="486" t="s">
        <v>486</v>
      </c>
      <c r="B334" s="487"/>
      <c r="C334" s="488"/>
    </row>
    <row r="335" spans="1:3" x14ac:dyDescent="0.35">
      <c r="A335" s="489" t="s">
        <v>476</v>
      </c>
      <c r="B335" s="490"/>
      <c r="C335" s="491"/>
    </row>
    <row r="336" spans="1:3" ht="113.5" customHeight="1" x14ac:dyDescent="0.35">
      <c r="A336" s="480" t="s">
        <v>487</v>
      </c>
      <c r="B336" s="481"/>
      <c r="C336" s="482"/>
    </row>
    <row r="337" spans="1:3" x14ac:dyDescent="0.35">
      <c r="A337" s="492" t="s">
        <v>488</v>
      </c>
      <c r="B337" s="493"/>
      <c r="C337" s="494"/>
    </row>
    <row r="338" spans="1:3" x14ac:dyDescent="0.35">
      <c r="A338" s="391" t="s">
        <v>86</v>
      </c>
      <c r="B338" s="212" t="s">
        <v>489</v>
      </c>
      <c r="C338" s="209"/>
    </row>
    <row r="339" spans="1:3" x14ac:dyDescent="0.35">
      <c r="A339" s="387"/>
      <c r="B339" s="154" t="s">
        <v>468</v>
      </c>
      <c r="C339" s="210"/>
    </row>
    <row r="340" spans="1:3" ht="29" x14ac:dyDescent="0.35">
      <c r="A340" s="387"/>
      <c r="B340" s="154" t="s">
        <v>490</v>
      </c>
      <c r="C340" s="210"/>
    </row>
    <row r="341" spans="1:3" x14ac:dyDescent="0.35">
      <c r="A341" s="387"/>
      <c r="B341" s="191" t="s">
        <v>441</v>
      </c>
      <c r="C341" s="210"/>
    </row>
    <row r="342" spans="1:3" x14ac:dyDescent="0.35">
      <c r="A342" s="388"/>
      <c r="B342" s="190" t="s">
        <v>381</v>
      </c>
      <c r="C342" s="211"/>
    </row>
    <row r="343" spans="1:3" x14ac:dyDescent="0.35">
      <c r="A343" s="391" t="s">
        <v>87</v>
      </c>
      <c r="B343" s="212" t="s">
        <v>491</v>
      </c>
      <c r="C343" s="209"/>
    </row>
    <row r="344" spans="1:3" x14ac:dyDescent="0.35">
      <c r="A344" s="387"/>
      <c r="B344" s="154" t="s">
        <v>468</v>
      </c>
      <c r="C344" s="210"/>
    </row>
    <row r="345" spans="1:3" ht="29" x14ac:dyDescent="0.35">
      <c r="A345" s="387"/>
      <c r="B345" s="154" t="s">
        <v>492</v>
      </c>
      <c r="C345" s="210"/>
    </row>
    <row r="346" spans="1:3" x14ac:dyDescent="0.35">
      <c r="A346" s="387"/>
      <c r="B346" s="191" t="s">
        <v>441</v>
      </c>
      <c r="C346" s="210"/>
    </row>
    <row r="347" spans="1:3" x14ac:dyDescent="0.35">
      <c r="A347" s="388"/>
      <c r="B347" s="190" t="s">
        <v>381</v>
      </c>
      <c r="C347" s="211"/>
    </row>
    <row r="348" spans="1:3" x14ac:dyDescent="0.35">
      <c r="A348" s="391" t="s">
        <v>88</v>
      </c>
      <c r="B348" s="212" t="s">
        <v>493</v>
      </c>
      <c r="C348" s="209"/>
    </row>
    <row r="349" spans="1:3" x14ac:dyDescent="0.35">
      <c r="A349" s="387"/>
      <c r="B349" s="154" t="s">
        <v>468</v>
      </c>
      <c r="C349" s="210"/>
    </row>
    <row r="350" spans="1:3" ht="29" x14ac:dyDescent="0.35">
      <c r="A350" s="387"/>
      <c r="B350" s="154" t="s">
        <v>494</v>
      </c>
      <c r="C350" s="210"/>
    </row>
    <row r="351" spans="1:3" x14ac:dyDescent="0.35">
      <c r="A351" s="387"/>
      <c r="B351" s="191" t="s">
        <v>441</v>
      </c>
      <c r="C351" s="210"/>
    </row>
    <row r="352" spans="1:3" x14ac:dyDescent="0.35">
      <c r="A352" s="388"/>
      <c r="B352" s="190" t="s">
        <v>381</v>
      </c>
      <c r="C352" s="211"/>
    </row>
    <row r="353" spans="1:3" x14ac:dyDescent="0.35">
      <c r="A353" s="391" t="s">
        <v>136</v>
      </c>
      <c r="B353" s="212" t="s">
        <v>495</v>
      </c>
      <c r="C353" s="209"/>
    </row>
    <row r="354" spans="1:3" x14ac:dyDescent="0.35">
      <c r="A354" s="387"/>
      <c r="B354" s="154" t="s">
        <v>468</v>
      </c>
      <c r="C354" s="210"/>
    </row>
    <row r="355" spans="1:3" ht="29" x14ac:dyDescent="0.35">
      <c r="A355" s="387"/>
      <c r="B355" s="154" t="s">
        <v>496</v>
      </c>
      <c r="C355" s="210"/>
    </row>
    <row r="356" spans="1:3" x14ac:dyDescent="0.35">
      <c r="A356" s="387"/>
      <c r="B356" s="191" t="s">
        <v>441</v>
      </c>
      <c r="C356" s="210"/>
    </row>
    <row r="357" spans="1:3" x14ac:dyDescent="0.35">
      <c r="A357" s="388"/>
      <c r="B357" s="190" t="s">
        <v>381</v>
      </c>
      <c r="C357" s="211"/>
    </row>
    <row r="358" spans="1:3" x14ac:dyDescent="0.35">
      <c r="A358" s="391" t="s">
        <v>137</v>
      </c>
      <c r="B358" s="212" t="s">
        <v>497</v>
      </c>
      <c r="C358" s="209"/>
    </row>
    <row r="359" spans="1:3" x14ac:dyDescent="0.35">
      <c r="A359" s="387"/>
      <c r="B359" s="154" t="s">
        <v>468</v>
      </c>
      <c r="C359" s="210"/>
    </row>
    <row r="360" spans="1:3" ht="23.5" customHeight="1" x14ac:dyDescent="0.35">
      <c r="A360" s="387"/>
      <c r="B360" s="154" t="s">
        <v>498</v>
      </c>
      <c r="C360" s="210"/>
    </row>
    <row r="361" spans="1:3" x14ac:dyDescent="0.35">
      <c r="A361" s="387"/>
      <c r="B361" s="191" t="s">
        <v>441</v>
      </c>
      <c r="C361" s="210"/>
    </row>
    <row r="362" spans="1:3" x14ac:dyDescent="0.35">
      <c r="A362" s="388"/>
      <c r="B362" s="190" t="s">
        <v>381</v>
      </c>
      <c r="C362" s="211"/>
    </row>
    <row r="363" spans="1:3" x14ac:dyDescent="0.35">
      <c r="A363" s="495" t="s">
        <v>499</v>
      </c>
      <c r="B363" s="496"/>
      <c r="C363" s="497"/>
    </row>
    <row r="364" spans="1:3" ht="48.5" customHeight="1" x14ac:dyDescent="0.35">
      <c r="A364" s="480" t="s">
        <v>500</v>
      </c>
      <c r="B364" s="481"/>
      <c r="C364" s="482"/>
    </row>
    <row r="365" spans="1:3" ht="30.5" customHeight="1" x14ac:dyDescent="0.35">
      <c r="A365" s="480" t="s">
        <v>501</v>
      </c>
      <c r="B365" s="481"/>
      <c r="C365" s="482"/>
    </row>
    <row r="366" spans="1:3" ht="39.75" customHeight="1" x14ac:dyDescent="0.35">
      <c r="A366" s="480" t="s">
        <v>502</v>
      </c>
      <c r="B366" s="481"/>
      <c r="C366" s="482"/>
    </row>
    <row r="367" spans="1:3" ht="43" customHeight="1" x14ac:dyDescent="0.35">
      <c r="A367" s="483" t="s">
        <v>503</v>
      </c>
      <c r="B367" s="484"/>
      <c r="C367" s="485"/>
    </row>
    <row r="368" spans="1:3" x14ac:dyDescent="0.35">
      <c r="A368" s="391" t="s">
        <v>138</v>
      </c>
      <c r="B368" s="171" t="s">
        <v>504</v>
      </c>
      <c r="C368" s="196"/>
    </row>
    <row r="369" spans="1:3" x14ac:dyDescent="0.35">
      <c r="A369" s="387"/>
      <c r="B369" s="174" t="s">
        <v>468</v>
      </c>
      <c r="C369" s="182"/>
    </row>
    <row r="370" spans="1:3" ht="29" x14ac:dyDescent="0.35">
      <c r="A370" s="385"/>
      <c r="B370" s="174" t="s">
        <v>505</v>
      </c>
      <c r="C370" s="182"/>
    </row>
    <row r="371" spans="1:3" x14ac:dyDescent="0.35">
      <c r="A371" s="387"/>
      <c r="B371" s="201" t="s">
        <v>441</v>
      </c>
      <c r="C371" s="145"/>
    </row>
    <row r="372" spans="1:3" x14ac:dyDescent="0.35">
      <c r="A372" s="388"/>
      <c r="B372" s="190" t="s">
        <v>381</v>
      </c>
      <c r="C372" s="188"/>
    </row>
    <row r="373" spans="1:3" x14ac:dyDescent="0.35">
      <c r="A373" s="391" t="s">
        <v>139</v>
      </c>
      <c r="B373" s="171" t="s">
        <v>506</v>
      </c>
      <c r="C373" s="198"/>
    </row>
    <row r="374" spans="1:3" x14ac:dyDescent="0.35">
      <c r="A374" s="387"/>
      <c r="B374" s="174" t="s">
        <v>468</v>
      </c>
      <c r="C374" s="156"/>
    </row>
    <row r="375" spans="1:3" ht="29" x14ac:dyDescent="0.35">
      <c r="A375" s="387"/>
      <c r="B375" s="174" t="s">
        <v>507</v>
      </c>
      <c r="C375" s="156"/>
    </row>
    <row r="376" spans="1:3" x14ac:dyDescent="0.35">
      <c r="A376" s="385"/>
      <c r="B376" s="201" t="s">
        <v>441</v>
      </c>
      <c r="C376" s="139"/>
    </row>
    <row r="377" spans="1:3" x14ac:dyDescent="0.35">
      <c r="A377" s="386"/>
      <c r="B377" s="190" t="s">
        <v>381</v>
      </c>
      <c r="C377" s="169"/>
    </row>
    <row r="378" spans="1:3" x14ac:dyDescent="0.35">
      <c r="A378" s="391" t="s">
        <v>140</v>
      </c>
      <c r="B378" s="171" t="s">
        <v>508</v>
      </c>
      <c r="C378" s="198"/>
    </row>
    <row r="379" spans="1:3" x14ac:dyDescent="0.35">
      <c r="A379" s="387"/>
      <c r="B379" s="174" t="s">
        <v>468</v>
      </c>
      <c r="C379" s="156"/>
    </row>
    <row r="380" spans="1:3" ht="29" x14ac:dyDescent="0.35">
      <c r="A380" s="387"/>
      <c r="B380" s="174" t="s">
        <v>509</v>
      </c>
      <c r="C380" s="156"/>
    </row>
    <row r="381" spans="1:3" x14ac:dyDescent="0.35">
      <c r="A381" s="387"/>
      <c r="B381" s="201" t="s">
        <v>441</v>
      </c>
      <c r="C381" s="156"/>
    </row>
    <row r="382" spans="1:3" x14ac:dyDescent="0.35">
      <c r="A382" s="387"/>
      <c r="B382" s="140" t="s">
        <v>381</v>
      </c>
      <c r="C382" s="156"/>
    </row>
    <row r="383" spans="1:3" x14ac:dyDescent="0.35">
      <c r="A383" s="391" t="s">
        <v>140</v>
      </c>
      <c r="B383" s="213" t="s">
        <v>510</v>
      </c>
      <c r="C383" s="198"/>
    </row>
    <row r="384" spans="1:3" x14ac:dyDescent="0.35">
      <c r="A384" s="387"/>
      <c r="B384" s="174" t="s">
        <v>468</v>
      </c>
      <c r="C384" s="156"/>
    </row>
    <row r="385" spans="1:3" ht="43.5" x14ac:dyDescent="0.35">
      <c r="A385" s="387"/>
      <c r="B385" s="214" t="s">
        <v>819</v>
      </c>
      <c r="C385" s="156"/>
    </row>
    <row r="386" spans="1:3" s="110" customFormat="1" ht="36.25" customHeight="1" x14ac:dyDescent="0.35">
      <c r="A386" s="387"/>
      <c r="B386" s="215" t="s">
        <v>512</v>
      </c>
      <c r="C386" s="156"/>
    </row>
    <row r="387" spans="1:3" s="110" customFormat="1" ht="33.5" customHeight="1" x14ac:dyDescent="0.35">
      <c r="A387" s="387"/>
      <c r="B387" s="215" t="s">
        <v>513</v>
      </c>
      <c r="C387" s="156"/>
    </row>
    <row r="388" spans="1:3" s="110" customFormat="1" ht="36.75" customHeight="1" x14ac:dyDescent="0.35">
      <c r="A388" s="24"/>
      <c r="B388" s="215" t="s">
        <v>514</v>
      </c>
      <c r="C388" s="216"/>
    </row>
    <row r="389" spans="1:3" s="110" customFormat="1" ht="37.25" customHeight="1" x14ac:dyDescent="0.35">
      <c r="A389" s="24"/>
      <c r="B389" s="214" t="s">
        <v>515</v>
      </c>
      <c r="C389" s="216"/>
    </row>
    <row r="390" spans="1:3" s="110" customFormat="1" ht="21.75" customHeight="1" x14ac:dyDescent="0.35">
      <c r="A390" s="24"/>
      <c r="B390" s="201" t="s">
        <v>441</v>
      </c>
      <c r="C390" s="216"/>
    </row>
    <row r="391" spans="1:3" s="110" customFormat="1" ht="21.4" customHeight="1" x14ac:dyDescent="0.35">
      <c r="A391" s="12"/>
      <c r="B391" s="190" t="s">
        <v>381</v>
      </c>
      <c r="C391" s="217"/>
    </row>
    <row r="392" spans="1:3" x14ac:dyDescent="0.35">
      <c r="A392" s="391" t="s">
        <v>141</v>
      </c>
      <c r="B392" s="203" t="s">
        <v>516</v>
      </c>
      <c r="C392" s="209"/>
    </row>
    <row r="393" spans="1:3" x14ac:dyDescent="0.35">
      <c r="A393" s="387"/>
      <c r="B393" s="154" t="s">
        <v>468</v>
      </c>
      <c r="C393" s="210"/>
    </row>
    <row r="394" spans="1:3" x14ac:dyDescent="0.35">
      <c r="A394" s="387"/>
      <c r="B394" s="154" t="s">
        <v>517</v>
      </c>
      <c r="C394" s="210"/>
    </row>
    <row r="395" spans="1:3" x14ac:dyDescent="0.35">
      <c r="A395" s="387"/>
      <c r="B395" s="191" t="s">
        <v>441</v>
      </c>
      <c r="C395" s="210"/>
    </row>
    <row r="396" spans="1:3" x14ac:dyDescent="0.35">
      <c r="A396" s="388"/>
      <c r="B396" s="190" t="s">
        <v>381</v>
      </c>
      <c r="C396" s="211"/>
    </row>
    <row r="397" spans="1:3" x14ac:dyDescent="0.35">
      <c r="A397" s="391" t="s">
        <v>518</v>
      </c>
      <c r="B397" s="203" t="s">
        <v>519</v>
      </c>
      <c r="C397" s="209"/>
    </row>
    <row r="398" spans="1:3" x14ac:dyDescent="0.35">
      <c r="A398" s="387"/>
      <c r="B398" s="154" t="s">
        <v>468</v>
      </c>
      <c r="C398" s="210"/>
    </row>
    <row r="399" spans="1:3" ht="104" x14ac:dyDescent="0.35">
      <c r="A399" s="387"/>
      <c r="B399" s="218" t="s">
        <v>520</v>
      </c>
      <c r="C399" s="210"/>
    </row>
    <row r="400" spans="1:3" x14ac:dyDescent="0.35">
      <c r="A400" s="387"/>
      <c r="B400" s="191" t="s">
        <v>441</v>
      </c>
      <c r="C400" s="210"/>
    </row>
    <row r="401" spans="1:3" s="110" customFormat="1" ht="21.75" customHeight="1" x14ac:dyDescent="0.35">
      <c r="A401" s="388"/>
      <c r="B401" s="190" t="s">
        <v>381</v>
      </c>
      <c r="C401" s="211"/>
    </row>
    <row r="402" spans="1:3" s="110" customFormat="1" ht="21.75" customHeight="1" x14ac:dyDescent="0.35">
      <c r="A402" s="392">
        <v>9.25</v>
      </c>
      <c r="B402" s="199" t="s">
        <v>521</v>
      </c>
      <c r="C402" s="198"/>
    </row>
    <row r="403" spans="1:3" s="110" customFormat="1" ht="21.75" customHeight="1" x14ac:dyDescent="0.35">
      <c r="A403" s="385"/>
      <c r="B403" s="174" t="s">
        <v>440</v>
      </c>
      <c r="C403" s="139"/>
    </row>
    <row r="404" spans="1:3" s="110" customFormat="1" ht="79.5" customHeight="1" x14ac:dyDescent="0.35">
      <c r="A404" s="385"/>
      <c r="B404" s="218" t="s">
        <v>522</v>
      </c>
      <c r="C404" s="139"/>
    </row>
    <row r="405" spans="1:3" s="110" customFormat="1" ht="21.75" customHeight="1" x14ac:dyDescent="0.35">
      <c r="A405" s="385"/>
      <c r="B405" s="201" t="s">
        <v>441</v>
      </c>
      <c r="C405" s="139"/>
    </row>
    <row r="406" spans="1:3" s="110" customFormat="1" ht="21.75" customHeight="1" x14ac:dyDescent="0.35">
      <c r="A406" s="386"/>
      <c r="B406" s="140" t="s">
        <v>381</v>
      </c>
      <c r="C406" s="169"/>
    </row>
    <row r="407" spans="1:3" x14ac:dyDescent="0.35">
      <c r="A407" s="400">
        <v>9.26</v>
      </c>
      <c r="B407" s="219" t="s">
        <v>523</v>
      </c>
      <c r="C407" s="200"/>
    </row>
    <row r="408" spans="1:3" x14ac:dyDescent="0.35">
      <c r="A408" s="396"/>
      <c r="B408" s="174" t="s">
        <v>440</v>
      </c>
      <c r="C408" s="220"/>
    </row>
    <row r="409" spans="1:3" ht="29" x14ac:dyDescent="0.35">
      <c r="A409" s="396"/>
      <c r="B409" s="221" t="s">
        <v>524</v>
      </c>
      <c r="C409" s="220"/>
    </row>
    <row r="410" spans="1:3" x14ac:dyDescent="0.35">
      <c r="A410" s="396"/>
      <c r="B410" s="201" t="s">
        <v>441</v>
      </c>
      <c r="C410" s="220"/>
    </row>
    <row r="411" spans="1:3" x14ac:dyDescent="0.35">
      <c r="A411" s="401"/>
      <c r="B411" s="190" t="s">
        <v>381</v>
      </c>
      <c r="C411" s="222"/>
    </row>
    <row r="412" spans="1:3" x14ac:dyDescent="0.35">
      <c r="A412" s="400">
        <v>9.27</v>
      </c>
      <c r="B412" s="213" t="s">
        <v>525</v>
      </c>
      <c r="C412" s="200"/>
    </row>
    <row r="413" spans="1:3" x14ac:dyDescent="0.35">
      <c r="A413" s="396"/>
      <c r="B413" s="174" t="s">
        <v>439</v>
      </c>
      <c r="C413" s="220"/>
    </row>
    <row r="414" spans="1:3" x14ac:dyDescent="0.35">
      <c r="A414" s="396"/>
      <c r="B414" s="223" t="s">
        <v>526</v>
      </c>
      <c r="C414" s="220"/>
    </row>
    <row r="415" spans="1:3" x14ac:dyDescent="0.35">
      <c r="A415" s="396"/>
      <c r="B415" s="201" t="s">
        <v>380</v>
      </c>
      <c r="C415" s="220"/>
    </row>
    <row r="416" spans="1:3" x14ac:dyDescent="0.35">
      <c r="A416" s="396"/>
      <c r="B416" s="140" t="s">
        <v>381</v>
      </c>
      <c r="C416" s="220"/>
    </row>
    <row r="417" spans="1:3" x14ac:dyDescent="0.35">
      <c r="A417" s="392">
        <v>9.2799999999999994</v>
      </c>
      <c r="B417" s="224" t="s">
        <v>527</v>
      </c>
      <c r="C417" s="198"/>
    </row>
    <row r="418" spans="1:3" x14ac:dyDescent="0.35">
      <c r="A418" s="385"/>
      <c r="B418" s="187" t="s">
        <v>417</v>
      </c>
      <c r="C418" s="139"/>
    </row>
    <row r="419" spans="1:3" ht="29" x14ac:dyDescent="0.35">
      <c r="A419" s="385"/>
      <c r="B419" s="225" t="s">
        <v>528</v>
      </c>
      <c r="C419" s="139"/>
    </row>
    <row r="420" spans="1:3" ht="29" x14ac:dyDescent="0.35">
      <c r="A420" s="385"/>
      <c r="B420" s="204" t="s">
        <v>529</v>
      </c>
      <c r="C420" s="139"/>
    </row>
    <row r="421" spans="1:3" ht="29" x14ac:dyDescent="0.35">
      <c r="A421" s="385"/>
      <c r="B421" s="204" t="s">
        <v>530</v>
      </c>
      <c r="C421" s="139"/>
    </row>
    <row r="422" spans="1:3" x14ac:dyDescent="0.35">
      <c r="A422" s="378"/>
      <c r="B422" s="204"/>
      <c r="C422" s="116"/>
    </row>
    <row r="423" spans="1:3" x14ac:dyDescent="0.35">
      <c r="A423" s="38"/>
      <c r="B423" s="226" t="s">
        <v>531</v>
      </c>
      <c r="C423" s="227"/>
    </row>
  </sheetData>
  <mergeCells count="21">
    <mergeCell ref="A308:C308"/>
    <mergeCell ref="A1:C1"/>
    <mergeCell ref="A252:C252"/>
    <mergeCell ref="A253:C253"/>
    <mergeCell ref="A254:C254"/>
    <mergeCell ref="A255:C255"/>
    <mergeCell ref="A256:C256"/>
    <mergeCell ref="A257:C257"/>
    <mergeCell ref="A258:C258"/>
    <mergeCell ref="A259:C259"/>
    <mergeCell ref="A305:C305"/>
    <mergeCell ref="A306:C306"/>
    <mergeCell ref="A365:C365"/>
    <mergeCell ref="A366:C366"/>
    <mergeCell ref="A367:C367"/>
    <mergeCell ref="A334:C334"/>
    <mergeCell ref="A335:C335"/>
    <mergeCell ref="A336:C336"/>
    <mergeCell ref="A337:C337"/>
    <mergeCell ref="A363:C363"/>
    <mergeCell ref="A364:C364"/>
  </mergeCells>
  <phoneticPr fontId="1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A1:F122"/>
  <sheetViews>
    <sheetView topLeftCell="A67" zoomScale="80" zoomScaleNormal="80" workbookViewId="0">
      <selection activeCell="B16" sqref="B16"/>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783</v>
      </c>
      <c r="B4" s="472"/>
      <c r="C4" s="472"/>
      <c r="D4" s="472"/>
      <c r="E4" s="472"/>
      <c r="F4" s="473"/>
    </row>
    <row r="5" spans="1:6" ht="40" customHeight="1" x14ac:dyDescent="0.35">
      <c r="A5" s="299" t="s">
        <v>0</v>
      </c>
      <c r="B5" s="300" t="s">
        <v>1</v>
      </c>
      <c r="C5" s="301" t="s">
        <v>16</v>
      </c>
      <c r="D5" s="300" t="s">
        <v>2</v>
      </c>
      <c r="E5" s="302" t="s">
        <v>14</v>
      </c>
      <c r="F5" s="302" t="s">
        <v>15</v>
      </c>
    </row>
    <row r="6" spans="1:6" ht="30" customHeight="1" x14ac:dyDescent="0.35">
      <c r="A6" s="289" t="s">
        <v>12</v>
      </c>
      <c r="B6" s="305" t="s">
        <v>10</v>
      </c>
      <c r="C6" s="298"/>
      <c r="D6" s="298"/>
      <c r="E6" s="298"/>
      <c r="F6" s="298"/>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4" t="s">
        <v>19</v>
      </c>
      <c r="B9" s="4" t="s">
        <v>9</v>
      </c>
      <c r="C9" s="12" t="s">
        <v>4</v>
      </c>
      <c r="D9" s="12">
        <v>89</v>
      </c>
      <c r="E9" s="53"/>
      <c r="F9" s="20">
        <f t="shared" ref="F9:F17" si="0">D9*E9</f>
        <v>0</v>
      </c>
    </row>
    <row r="10" spans="1:6" ht="18" customHeight="1" x14ac:dyDescent="0.35">
      <c r="A10" s="34" t="s">
        <v>20</v>
      </c>
      <c r="B10" s="2" t="s">
        <v>5</v>
      </c>
      <c r="C10" s="13" t="s">
        <v>4</v>
      </c>
      <c r="D10" s="12">
        <v>179.3</v>
      </c>
      <c r="E10" s="53"/>
      <c r="F10" s="20">
        <f t="shared" si="0"/>
        <v>0</v>
      </c>
    </row>
    <row r="11" spans="1:6" ht="18" customHeight="1" x14ac:dyDescent="0.35">
      <c r="A11" s="34" t="s">
        <v>21</v>
      </c>
      <c r="B11" s="11" t="s">
        <v>108</v>
      </c>
      <c r="C11" s="13" t="s">
        <v>4</v>
      </c>
      <c r="D11" s="12">
        <v>6.49</v>
      </c>
      <c r="E11" s="53"/>
      <c r="F11" s="20">
        <f t="shared" si="0"/>
        <v>0</v>
      </c>
    </row>
    <row r="12" spans="1:6" ht="32.15" customHeight="1" x14ac:dyDescent="0.35">
      <c r="A12" s="34" t="s">
        <v>22</v>
      </c>
      <c r="B12" s="11" t="s">
        <v>132</v>
      </c>
      <c r="C12" s="13" t="s">
        <v>4</v>
      </c>
      <c r="D12" s="12">
        <v>26</v>
      </c>
      <c r="E12" s="53"/>
      <c r="F12" s="20">
        <f t="shared" si="0"/>
        <v>0</v>
      </c>
    </row>
    <row r="13" spans="1:6" ht="18" customHeight="1" x14ac:dyDescent="0.35">
      <c r="A13" s="34" t="s">
        <v>23</v>
      </c>
      <c r="B13" s="2" t="s">
        <v>113</v>
      </c>
      <c r="C13" s="13" t="s">
        <v>4</v>
      </c>
      <c r="D13" s="12">
        <v>111.41</v>
      </c>
      <c r="E13" s="53"/>
      <c r="F13" s="20">
        <f t="shared" si="0"/>
        <v>0</v>
      </c>
    </row>
    <row r="14" spans="1:6" ht="32.15" customHeight="1" x14ac:dyDescent="0.35">
      <c r="A14" s="34" t="s">
        <v>24</v>
      </c>
      <c r="B14" s="11" t="s">
        <v>133</v>
      </c>
      <c r="C14" s="13" t="s">
        <v>4</v>
      </c>
      <c r="D14" s="12">
        <v>11.1</v>
      </c>
      <c r="E14" s="53"/>
      <c r="F14" s="20">
        <f t="shared" si="0"/>
        <v>0</v>
      </c>
    </row>
    <row r="15" spans="1:6" ht="32.15" customHeight="1" x14ac:dyDescent="0.35">
      <c r="A15" s="34" t="s">
        <v>25</v>
      </c>
      <c r="B15" s="11" t="s">
        <v>130</v>
      </c>
      <c r="C15" s="13" t="s">
        <v>4</v>
      </c>
      <c r="D15" s="12">
        <v>25.617000000000001</v>
      </c>
      <c r="E15" s="53"/>
      <c r="F15" s="20">
        <f t="shared" si="0"/>
        <v>0</v>
      </c>
    </row>
    <row r="16" spans="1:6" ht="32.15" customHeight="1" x14ac:dyDescent="0.35">
      <c r="A16" s="34" t="s">
        <v>26</v>
      </c>
      <c r="B16" s="16" t="s">
        <v>114</v>
      </c>
      <c r="C16" s="14" t="s">
        <v>4</v>
      </c>
      <c r="D16" s="12">
        <v>8.84</v>
      </c>
      <c r="E16" s="53"/>
      <c r="F16" s="20">
        <f t="shared" si="0"/>
        <v>0</v>
      </c>
    </row>
    <row r="17" spans="1:6" ht="18" customHeight="1" x14ac:dyDescent="0.35">
      <c r="A17" s="35" t="s">
        <v>27</v>
      </c>
      <c r="B17" s="21" t="s">
        <v>28</v>
      </c>
      <c r="C17" s="22" t="s">
        <v>3</v>
      </c>
      <c r="D17" s="24">
        <v>1</v>
      </c>
      <c r="E17" s="54"/>
      <c r="F17" s="45">
        <f t="shared" si="0"/>
        <v>0</v>
      </c>
    </row>
    <row r="18" spans="1:6" s="5" customFormat="1" ht="30" customHeight="1" x14ac:dyDescent="0.35">
      <c r="A18" s="466" t="s">
        <v>29</v>
      </c>
      <c r="B18" s="466"/>
      <c r="C18" s="466"/>
      <c r="D18" s="466"/>
      <c r="E18" s="466"/>
      <c r="F18" s="292">
        <f>SUM(F9:F17)</f>
        <v>0</v>
      </c>
    </row>
    <row r="19" spans="1:6" s="5" customFormat="1" ht="15" customHeight="1" x14ac:dyDescent="0.35">
      <c r="A19" s="10"/>
      <c r="B19" s="25"/>
      <c r="C19" s="10"/>
      <c r="D19" s="10"/>
      <c r="E19" s="10"/>
      <c r="F19" s="51"/>
    </row>
    <row r="20" spans="1:6" ht="30" customHeight="1" x14ac:dyDescent="0.35">
      <c r="A20" s="289" t="s">
        <v>30</v>
      </c>
      <c r="B20" s="290" t="s">
        <v>107</v>
      </c>
      <c r="C20" s="291"/>
      <c r="D20" s="291"/>
      <c r="E20" s="291"/>
      <c r="F20" s="291"/>
    </row>
    <row r="21" spans="1:6" ht="18" customHeight="1" x14ac:dyDescent="0.35">
      <c r="A21" s="34" t="s">
        <v>31</v>
      </c>
      <c r="B21" s="17" t="s">
        <v>117</v>
      </c>
      <c r="C21" s="12" t="s">
        <v>4</v>
      </c>
      <c r="D21" s="12">
        <v>76.930000000000007</v>
      </c>
      <c r="E21" s="53"/>
      <c r="F21" s="20">
        <f t="shared" ref="F21:F28" si="1">D21*E21</f>
        <v>0</v>
      </c>
    </row>
    <row r="22" spans="1:6" ht="32.5" customHeight="1" x14ac:dyDescent="0.35">
      <c r="A22" s="34" t="s">
        <v>32</v>
      </c>
      <c r="B22" s="18" t="s">
        <v>183</v>
      </c>
      <c r="C22" s="13" t="s">
        <v>4</v>
      </c>
      <c r="D22" s="12">
        <v>8.1999999999999993</v>
      </c>
      <c r="E22" s="53"/>
      <c r="F22" s="20">
        <f t="shared" si="1"/>
        <v>0</v>
      </c>
    </row>
    <row r="23" spans="1:6" ht="33" customHeight="1" x14ac:dyDescent="0.35">
      <c r="A23" s="34" t="s">
        <v>33</v>
      </c>
      <c r="B23" s="18" t="s">
        <v>144</v>
      </c>
      <c r="C23" s="13" t="s">
        <v>4</v>
      </c>
      <c r="D23" s="12">
        <v>2.52</v>
      </c>
      <c r="E23" s="53"/>
      <c r="F23" s="20">
        <f t="shared" si="1"/>
        <v>0</v>
      </c>
    </row>
    <row r="24" spans="1:6" ht="32.5" customHeight="1" x14ac:dyDescent="0.35">
      <c r="A24" s="34" t="s">
        <v>34</v>
      </c>
      <c r="B24" s="18" t="s">
        <v>184</v>
      </c>
      <c r="C24" s="13" t="s">
        <v>4</v>
      </c>
      <c r="D24" s="12">
        <v>3.84</v>
      </c>
      <c r="E24" s="53"/>
      <c r="F24" s="20">
        <f t="shared" si="1"/>
        <v>0</v>
      </c>
    </row>
    <row r="25" spans="1:6" ht="32.15" customHeight="1" x14ac:dyDescent="0.35">
      <c r="A25" s="34" t="s">
        <v>35</v>
      </c>
      <c r="B25" s="18" t="s">
        <v>149</v>
      </c>
      <c r="C25" s="13" t="s">
        <v>4</v>
      </c>
      <c r="D25" s="12">
        <v>5.9</v>
      </c>
      <c r="E25" s="53"/>
      <c r="F25" s="20">
        <f t="shared" si="1"/>
        <v>0</v>
      </c>
    </row>
    <row r="26" spans="1:6" ht="32.15" customHeight="1" x14ac:dyDescent="0.35">
      <c r="A26" s="34" t="s">
        <v>36</v>
      </c>
      <c r="B26" s="7" t="s">
        <v>185</v>
      </c>
      <c r="C26" s="13" t="s">
        <v>4</v>
      </c>
      <c r="D26" s="12">
        <v>9.44</v>
      </c>
      <c r="E26" s="53"/>
      <c r="F26" s="20">
        <f t="shared" si="1"/>
        <v>0</v>
      </c>
    </row>
    <row r="27" spans="1:6" ht="25" customHeight="1" x14ac:dyDescent="0.35">
      <c r="A27" s="33" t="s">
        <v>37</v>
      </c>
      <c r="B27" s="18" t="s">
        <v>259</v>
      </c>
      <c r="C27" s="13" t="s">
        <v>4</v>
      </c>
      <c r="D27" s="13">
        <v>3.48</v>
      </c>
      <c r="E27" s="53"/>
      <c r="F27" s="20">
        <f t="shared" si="1"/>
        <v>0</v>
      </c>
    </row>
    <row r="28" spans="1:6" ht="44.25" customHeight="1" x14ac:dyDescent="0.35">
      <c r="A28" s="33" t="s">
        <v>258</v>
      </c>
      <c r="B28" s="18" t="s">
        <v>145</v>
      </c>
      <c r="C28" s="14" t="s">
        <v>7</v>
      </c>
      <c r="D28" s="24">
        <v>1025.76</v>
      </c>
      <c r="E28" s="54"/>
      <c r="F28" s="45">
        <f t="shared" si="1"/>
        <v>0</v>
      </c>
    </row>
    <row r="29" spans="1:6" s="5" customFormat="1" ht="30" customHeight="1" x14ac:dyDescent="0.35">
      <c r="A29" s="466" t="s">
        <v>106</v>
      </c>
      <c r="B29" s="466"/>
      <c r="C29" s="466"/>
      <c r="D29" s="466"/>
      <c r="E29" s="466"/>
      <c r="F29" s="294">
        <f>SUM(F21:F28)</f>
        <v>0</v>
      </c>
    </row>
    <row r="30" spans="1:6" s="5" customFormat="1" ht="15" customHeight="1" x14ac:dyDescent="0.35">
      <c r="A30" s="36"/>
      <c r="B30" s="1"/>
      <c r="C30" s="15"/>
      <c r="D30" s="15"/>
      <c r="E30" s="46"/>
      <c r="F30" s="46"/>
    </row>
    <row r="31" spans="1:6" ht="30" customHeight="1" x14ac:dyDescent="0.35">
      <c r="A31" s="289" t="s">
        <v>39</v>
      </c>
      <c r="B31" s="290" t="s">
        <v>105</v>
      </c>
      <c r="C31" s="291"/>
      <c r="D31" s="291"/>
      <c r="E31" s="291"/>
      <c r="F31" s="291"/>
    </row>
    <row r="32" spans="1:6" ht="18" customHeight="1" x14ac:dyDescent="0.35">
      <c r="A32" s="34" t="s">
        <v>40</v>
      </c>
      <c r="B32" s="3" t="s">
        <v>118</v>
      </c>
      <c r="C32" s="12" t="s">
        <v>6</v>
      </c>
      <c r="D32" s="12">
        <v>599.20000000000005</v>
      </c>
      <c r="E32" s="53"/>
      <c r="F32" s="20">
        <f>D32*E32</f>
        <v>0</v>
      </c>
    </row>
    <row r="33" spans="1:6" ht="18" customHeight="1" x14ac:dyDescent="0.35">
      <c r="A33" s="34" t="s">
        <v>41</v>
      </c>
      <c r="B33" s="8" t="s">
        <v>119</v>
      </c>
      <c r="C33" s="13" t="s">
        <v>6</v>
      </c>
      <c r="D33" s="12">
        <v>816</v>
      </c>
      <c r="E33" s="53"/>
      <c r="F33" s="20">
        <f>D33*E33</f>
        <v>0</v>
      </c>
    </row>
    <row r="34" spans="1:6" ht="18" customHeight="1" x14ac:dyDescent="0.35">
      <c r="A34" s="34" t="s">
        <v>42</v>
      </c>
      <c r="B34" s="18" t="s">
        <v>109</v>
      </c>
      <c r="C34" s="14" t="s">
        <v>7</v>
      </c>
      <c r="D34" s="12">
        <v>315.2</v>
      </c>
      <c r="E34" s="53"/>
      <c r="F34" s="20">
        <f t="shared" ref="F34:F38" si="2">D34*E34</f>
        <v>0</v>
      </c>
    </row>
    <row r="35" spans="1:6" ht="18" customHeight="1" x14ac:dyDescent="0.35">
      <c r="A35" s="34" t="s">
        <v>43</v>
      </c>
      <c r="B35" s="7" t="s">
        <v>172</v>
      </c>
      <c r="C35" s="13" t="s">
        <v>6</v>
      </c>
      <c r="D35" s="12">
        <v>90</v>
      </c>
      <c r="E35" s="53"/>
      <c r="F35" s="20">
        <f t="shared" si="2"/>
        <v>0</v>
      </c>
    </row>
    <row r="36" spans="1:6" ht="18" customHeight="1" x14ac:dyDescent="0.35">
      <c r="A36" s="34" t="s">
        <v>143</v>
      </c>
      <c r="B36" s="7" t="s">
        <v>142</v>
      </c>
      <c r="C36" s="13" t="s">
        <v>6</v>
      </c>
      <c r="D36" s="12">
        <v>72</v>
      </c>
      <c r="E36" s="53"/>
      <c r="F36" s="20">
        <f t="shared" si="2"/>
        <v>0</v>
      </c>
    </row>
    <row r="37" spans="1:6" ht="18" customHeight="1" x14ac:dyDescent="0.35">
      <c r="A37" s="34" t="s">
        <v>152</v>
      </c>
      <c r="B37" s="2" t="s">
        <v>120</v>
      </c>
      <c r="C37" s="13" t="s">
        <v>6</v>
      </c>
      <c r="D37" s="12">
        <v>48</v>
      </c>
      <c r="E37" s="53"/>
      <c r="F37" s="20">
        <f t="shared" si="2"/>
        <v>0</v>
      </c>
    </row>
    <row r="38" spans="1:6" ht="28" customHeight="1" x14ac:dyDescent="0.35">
      <c r="A38" s="34" t="s">
        <v>153</v>
      </c>
      <c r="B38" s="18" t="s">
        <v>170</v>
      </c>
      <c r="C38" s="14" t="s">
        <v>7</v>
      </c>
      <c r="D38" s="12">
        <v>472.17</v>
      </c>
      <c r="E38" s="54"/>
      <c r="F38" s="20">
        <f t="shared" si="2"/>
        <v>0</v>
      </c>
    </row>
    <row r="39" spans="1:6" ht="30" customHeight="1" x14ac:dyDescent="0.35">
      <c r="A39" s="466" t="s">
        <v>104</v>
      </c>
      <c r="B39" s="466"/>
      <c r="C39" s="466"/>
      <c r="D39" s="466"/>
      <c r="E39" s="466"/>
      <c r="F39" s="294">
        <f>SUM(F32:F38)</f>
        <v>0</v>
      </c>
    </row>
    <row r="40" spans="1:6" ht="15" customHeight="1" x14ac:dyDescent="0.35">
      <c r="A40" s="36"/>
      <c r="E40" s="46"/>
      <c r="F40" s="46"/>
    </row>
    <row r="41" spans="1:6" ht="30" customHeight="1" x14ac:dyDescent="0.35">
      <c r="A41" s="289" t="s">
        <v>44</v>
      </c>
      <c r="B41" s="290" t="s">
        <v>103</v>
      </c>
      <c r="C41" s="291"/>
      <c r="D41" s="291"/>
      <c r="E41" s="291"/>
      <c r="F41" s="291"/>
    </row>
    <row r="42" spans="1:6" ht="26.5" customHeight="1" x14ac:dyDescent="0.35">
      <c r="A42" s="40" t="s">
        <v>45</v>
      </c>
      <c r="B42" s="11" t="s">
        <v>121</v>
      </c>
      <c r="C42" s="13" t="s">
        <v>7</v>
      </c>
      <c r="D42" s="14">
        <v>17.55</v>
      </c>
      <c r="E42" s="56"/>
      <c r="F42" s="49">
        <f t="shared" ref="F42:F43" si="3">D42*E42</f>
        <v>0</v>
      </c>
    </row>
    <row r="43" spans="1:6" ht="18" customHeight="1" x14ac:dyDescent="0.35">
      <c r="A43" s="40" t="s">
        <v>46</v>
      </c>
      <c r="B43" s="6" t="s">
        <v>122</v>
      </c>
      <c r="C43" s="14" t="s">
        <v>7</v>
      </c>
      <c r="D43" s="14">
        <v>66.44</v>
      </c>
      <c r="E43" s="56"/>
      <c r="F43" s="49">
        <f t="shared" si="3"/>
        <v>0</v>
      </c>
    </row>
    <row r="44" spans="1:6" s="5" customFormat="1" ht="30" customHeight="1" x14ac:dyDescent="0.35">
      <c r="A44" s="466" t="s">
        <v>102</v>
      </c>
      <c r="B44" s="466"/>
      <c r="C44" s="466"/>
      <c r="D44" s="466"/>
      <c r="E44" s="466"/>
      <c r="F44" s="294">
        <f>SUM(F42:F43)</f>
        <v>0</v>
      </c>
    </row>
    <row r="45" spans="1:6" ht="15" customHeight="1" x14ac:dyDescent="0.35">
      <c r="A45" s="36"/>
      <c r="E45" s="46"/>
      <c r="F45" s="46"/>
    </row>
    <row r="46" spans="1:6" ht="30" customHeight="1" x14ac:dyDescent="0.35">
      <c r="A46" s="289" t="s">
        <v>47</v>
      </c>
      <c r="B46" s="290" t="s">
        <v>48</v>
      </c>
      <c r="C46" s="291"/>
      <c r="D46" s="291"/>
      <c r="E46" s="291"/>
      <c r="F46" s="291"/>
    </row>
    <row r="47" spans="1:6" ht="18" customHeight="1" x14ac:dyDescent="0.35">
      <c r="A47" s="39" t="s">
        <v>49</v>
      </c>
      <c r="B47" s="2" t="s">
        <v>266</v>
      </c>
      <c r="C47" s="13" t="s">
        <v>38</v>
      </c>
      <c r="D47" s="13">
        <v>1</v>
      </c>
      <c r="E47" s="55"/>
      <c r="F47" s="48">
        <f>D47*E47</f>
        <v>0</v>
      </c>
    </row>
    <row r="48" spans="1:6" ht="18" customHeight="1" x14ac:dyDescent="0.35">
      <c r="A48" s="40" t="s">
        <v>50</v>
      </c>
      <c r="B48" s="6" t="s">
        <v>124</v>
      </c>
      <c r="C48" s="14" t="s">
        <v>38</v>
      </c>
      <c r="D48" s="14">
        <v>4</v>
      </c>
      <c r="E48" s="56"/>
      <c r="F48" s="49">
        <f>D48*E48</f>
        <v>0</v>
      </c>
    </row>
    <row r="49" spans="1:6" ht="18" customHeight="1" x14ac:dyDescent="0.35">
      <c r="A49" s="40" t="s">
        <v>51</v>
      </c>
      <c r="B49" s="2" t="s">
        <v>125</v>
      </c>
      <c r="C49" s="13" t="s">
        <v>38</v>
      </c>
      <c r="D49" s="14">
        <v>11</v>
      </c>
      <c r="E49" s="56"/>
      <c r="F49" s="49">
        <f t="shared" ref="F49:F52" si="4">D49*E49</f>
        <v>0</v>
      </c>
    </row>
    <row r="50" spans="1:6" ht="18" customHeight="1" x14ac:dyDescent="0.35">
      <c r="A50" s="40" t="s">
        <v>52</v>
      </c>
      <c r="B50" s="2" t="s">
        <v>126</v>
      </c>
      <c r="C50" s="13" t="s">
        <v>38</v>
      </c>
      <c r="D50" s="14">
        <v>3</v>
      </c>
      <c r="E50" s="56"/>
      <c r="F50" s="49">
        <f t="shared" si="4"/>
        <v>0</v>
      </c>
    </row>
    <row r="51" spans="1:6" ht="18" customHeight="1" x14ac:dyDescent="0.35">
      <c r="A51" s="40" t="s">
        <v>53</v>
      </c>
      <c r="B51" s="6" t="s">
        <v>260</v>
      </c>
      <c r="C51" s="13" t="s">
        <v>38</v>
      </c>
      <c r="D51" s="13">
        <v>8</v>
      </c>
      <c r="E51" s="56"/>
      <c r="F51" s="49">
        <f t="shared" si="4"/>
        <v>0</v>
      </c>
    </row>
    <row r="52" spans="1:6" ht="18" customHeight="1" x14ac:dyDescent="0.35">
      <c r="A52" s="40" t="s">
        <v>54</v>
      </c>
      <c r="B52" s="6" t="s">
        <v>605</v>
      </c>
      <c r="C52" s="13" t="s">
        <v>38</v>
      </c>
      <c r="D52" s="15">
        <v>4</v>
      </c>
      <c r="E52" s="56"/>
      <c r="F52" s="49">
        <f t="shared" si="4"/>
        <v>0</v>
      </c>
    </row>
    <row r="53" spans="1:6" ht="30" customHeight="1" x14ac:dyDescent="0.35">
      <c r="A53" s="466" t="s">
        <v>56</v>
      </c>
      <c r="B53" s="466"/>
      <c r="C53" s="466"/>
      <c r="D53" s="466"/>
      <c r="E53" s="466"/>
      <c r="F53" s="294">
        <f>SUM(F47:F52)</f>
        <v>0</v>
      </c>
    </row>
    <row r="54" spans="1:6" ht="15" customHeight="1" x14ac:dyDescent="0.35"/>
    <row r="55" spans="1:6" ht="30" customHeight="1" x14ac:dyDescent="0.35">
      <c r="A55" s="289" t="s">
        <v>57</v>
      </c>
      <c r="B55" s="290" t="s">
        <v>101</v>
      </c>
      <c r="C55" s="291"/>
      <c r="D55" s="291"/>
      <c r="E55" s="291"/>
      <c r="F55" s="291"/>
    </row>
    <row r="56" spans="1:6" ht="32.15" customHeight="1" x14ac:dyDescent="0.35">
      <c r="A56" s="34" t="s">
        <v>58</v>
      </c>
      <c r="B56" s="19" t="s">
        <v>110</v>
      </c>
      <c r="C56" s="12" t="s">
        <v>7</v>
      </c>
      <c r="D56" s="12">
        <v>350.67</v>
      </c>
      <c r="E56" s="53"/>
      <c r="F56" s="20">
        <f>D56*E56</f>
        <v>0</v>
      </c>
    </row>
    <row r="57" spans="1:6" ht="18" customHeight="1" x14ac:dyDescent="0.35">
      <c r="A57" s="34" t="s">
        <v>59</v>
      </c>
      <c r="B57" s="6" t="s">
        <v>111</v>
      </c>
      <c r="C57" s="14" t="s">
        <v>7</v>
      </c>
      <c r="D57" s="14">
        <v>1025.76</v>
      </c>
      <c r="E57" s="53"/>
      <c r="F57" s="20">
        <f>D57*E57</f>
        <v>0</v>
      </c>
    </row>
    <row r="58" spans="1:6" ht="18" customHeight="1" x14ac:dyDescent="0.35">
      <c r="A58" s="34" t="s">
        <v>60</v>
      </c>
      <c r="B58" s="6" t="s">
        <v>66</v>
      </c>
      <c r="C58" s="14" t="s">
        <v>8</v>
      </c>
      <c r="D58" s="14">
        <v>1</v>
      </c>
      <c r="E58" s="54"/>
      <c r="F58" s="45">
        <f>D58*E58</f>
        <v>0</v>
      </c>
    </row>
    <row r="59" spans="1:6" s="5" customFormat="1" ht="30" customHeight="1" x14ac:dyDescent="0.35">
      <c r="A59" s="466" t="s">
        <v>100</v>
      </c>
      <c r="B59" s="466"/>
      <c r="C59" s="466"/>
      <c r="D59" s="466"/>
      <c r="E59" s="466"/>
      <c r="F59" s="294">
        <f>SUM(F56:F58)</f>
        <v>0</v>
      </c>
    </row>
    <row r="60" spans="1:6" s="5" customFormat="1" ht="15" customHeight="1" x14ac:dyDescent="0.35">
      <c r="A60" s="36"/>
      <c r="B60" s="1"/>
      <c r="C60" s="15"/>
      <c r="D60" s="15"/>
      <c r="E60" s="46"/>
      <c r="F60" s="46"/>
    </row>
    <row r="61" spans="1:6" s="5" customFormat="1" ht="30" customHeight="1" x14ac:dyDescent="0.35">
      <c r="A61" s="289" t="s">
        <v>61</v>
      </c>
      <c r="B61" s="290" t="s">
        <v>99</v>
      </c>
      <c r="C61" s="291"/>
      <c r="D61" s="291"/>
      <c r="E61" s="291"/>
      <c r="F61" s="291"/>
    </row>
    <row r="62" spans="1:6" s="5" customFormat="1" ht="20" customHeight="1" x14ac:dyDescent="0.35">
      <c r="A62" s="289" t="s">
        <v>62</v>
      </c>
      <c r="B62" s="306" t="s">
        <v>269</v>
      </c>
      <c r="C62" s="307"/>
      <c r="D62" s="307"/>
      <c r="E62" s="308"/>
      <c r="F62" s="308"/>
    </row>
    <row r="63" spans="1:6" s="5" customFormat="1" ht="110" customHeight="1" x14ac:dyDescent="0.35">
      <c r="A63" s="33" t="s">
        <v>270</v>
      </c>
      <c r="B63" s="19" t="s">
        <v>271</v>
      </c>
      <c r="C63" s="12" t="s">
        <v>8</v>
      </c>
      <c r="D63" s="12">
        <v>1</v>
      </c>
      <c r="E63" s="105"/>
      <c r="F63" s="87">
        <f t="shared" ref="F63" si="5">D63*E63</f>
        <v>0</v>
      </c>
    </row>
    <row r="64" spans="1:6" s="5" customFormat="1" ht="20" customHeight="1" x14ac:dyDescent="0.35">
      <c r="A64" s="478" t="s">
        <v>272</v>
      </c>
      <c r="B64" s="478"/>
      <c r="C64" s="478"/>
      <c r="D64" s="478"/>
      <c r="E64" s="478"/>
      <c r="F64" s="295">
        <f>SUM(F63)</f>
        <v>0</v>
      </c>
    </row>
    <row r="65" spans="1:6" s="5" customFormat="1" ht="20" customHeight="1" x14ac:dyDescent="0.35">
      <c r="A65" s="289" t="s">
        <v>63</v>
      </c>
      <c r="B65" s="306" t="s">
        <v>273</v>
      </c>
      <c r="C65" s="307"/>
      <c r="D65" s="307"/>
      <c r="E65" s="308"/>
      <c r="F65" s="308"/>
    </row>
    <row r="66" spans="1:6" s="5" customFormat="1" ht="91" customHeight="1" x14ac:dyDescent="0.35">
      <c r="A66" s="33" t="s">
        <v>274</v>
      </c>
      <c r="B66" s="82" t="s">
        <v>791</v>
      </c>
      <c r="C66" s="85" t="s">
        <v>6</v>
      </c>
      <c r="D66" s="419">
        <v>30</v>
      </c>
      <c r="E66" s="359"/>
      <c r="F66" s="422">
        <f>D66*E66</f>
        <v>0</v>
      </c>
    </row>
    <row r="67" spans="1:6" s="5" customFormat="1" ht="95.5" customHeight="1" x14ac:dyDescent="0.35">
      <c r="A67" s="33" t="s">
        <v>275</v>
      </c>
      <c r="B67" s="82" t="s">
        <v>790</v>
      </c>
      <c r="C67" s="85" t="s">
        <v>6</v>
      </c>
      <c r="D67" s="419">
        <v>24</v>
      </c>
      <c r="E67" s="359"/>
      <c r="F67" s="422">
        <f>D67*E67</f>
        <v>0</v>
      </c>
    </row>
    <row r="68" spans="1:6" s="5" customFormat="1" ht="91.5" customHeight="1" x14ac:dyDescent="0.35">
      <c r="A68" s="33" t="s">
        <v>276</v>
      </c>
      <c r="B68" s="82" t="s">
        <v>792</v>
      </c>
      <c r="C68" s="85" t="s">
        <v>6</v>
      </c>
      <c r="D68" s="419">
        <v>30</v>
      </c>
      <c r="E68" s="359"/>
      <c r="F68" s="422">
        <f>D68*E68</f>
        <v>0</v>
      </c>
    </row>
    <row r="69" spans="1:6" s="5" customFormat="1" ht="20" customHeight="1" x14ac:dyDescent="0.35">
      <c r="A69" s="478" t="s">
        <v>272</v>
      </c>
      <c r="B69" s="478"/>
      <c r="C69" s="478"/>
      <c r="D69" s="478"/>
      <c r="E69" s="478"/>
      <c r="F69" s="295">
        <f>SUM(F66:F68)</f>
        <v>0</v>
      </c>
    </row>
    <row r="70" spans="1:6" s="5" customFormat="1" ht="20" customHeight="1" x14ac:dyDescent="0.35">
      <c r="A70" s="403" t="s">
        <v>64</v>
      </c>
      <c r="B70" s="306" t="s">
        <v>278</v>
      </c>
      <c r="C70" s="307"/>
      <c r="D70" s="307"/>
      <c r="E70" s="308"/>
      <c r="F70" s="308"/>
    </row>
    <row r="71" spans="1:6" s="5" customFormat="1" ht="62.5" customHeight="1" x14ac:dyDescent="0.35">
      <c r="A71" s="33" t="s">
        <v>279</v>
      </c>
      <c r="B71" s="82" t="s">
        <v>805</v>
      </c>
      <c r="C71" s="85" t="s">
        <v>216</v>
      </c>
      <c r="D71" s="419">
        <v>3</v>
      </c>
      <c r="E71" s="359"/>
      <c r="F71" s="422">
        <f>D71*E71</f>
        <v>0</v>
      </c>
    </row>
    <row r="72" spans="1:6" s="5" customFormat="1" ht="72" customHeight="1" x14ac:dyDescent="0.35">
      <c r="A72" s="33" t="s">
        <v>280</v>
      </c>
      <c r="B72" s="82" t="s">
        <v>808</v>
      </c>
      <c r="C72" s="85" t="s">
        <v>216</v>
      </c>
      <c r="D72" s="419">
        <v>4</v>
      </c>
      <c r="E72" s="359"/>
      <c r="F72" s="422">
        <f>D72*E72</f>
        <v>0</v>
      </c>
    </row>
    <row r="73" spans="1:6" s="5" customFormat="1" ht="64" customHeight="1" x14ac:dyDescent="0.35">
      <c r="A73" s="33" t="s">
        <v>281</v>
      </c>
      <c r="B73" s="82" t="s">
        <v>793</v>
      </c>
      <c r="C73" s="85" t="s">
        <v>216</v>
      </c>
      <c r="D73" s="419">
        <v>2</v>
      </c>
      <c r="E73" s="359"/>
      <c r="F73" s="422">
        <f>D73*E73</f>
        <v>0</v>
      </c>
    </row>
    <row r="74" spans="1:6" s="5" customFormat="1" ht="64" customHeight="1" x14ac:dyDescent="0.35">
      <c r="A74" s="33" t="s">
        <v>282</v>
      </c>
      <c r="B74" s="82" t="s">
        <v>283</v>
      </c>
      <c r="C74" s="85" t="s">
        <v>216</v>
      </c>
      <c r="D74" s="419">
        <v>1</v>
      </c>
      <c r="E74" s="359"/>
      <c r="F74" s="422">
        <f t="shared" ref="F74:F81" si="6">D74*E74</f>
        <v>0</v>
      </c>
    </row>
    <row r="75" spans="1:6" s="5" customFormat="1" ht="55" customHeight="1" x14ac:dyDescent="0.35">
      <c r="A75" s="33" t="s">
        <v>284</v>
      </c>
      <c r="B75" s="82" t="s">
        <v>806</v>
      </c>
      <c r="C75" s="85" t="s">
        <v>216</v>
      </c>
      <c r="D75" s="419">
        <v>3</v>
      </c>
      <c r="E75" s="359"/>
      <c r="F75" s="422">
        <f t="shared" si="6"/>
        <v>0</v>
      </c>
    </row>
    <row r="76" spans="1:6" s="5" customFormat="1" ht="37" customHeight="1" x14ac:dyDescent="0.35">
      <c r="A76" s="33" t="s">
        <v>285</v>
      </c>
      <c r="B76" s="82" t="s">
        <v>286</v>
      </c>
      <c r="C76" s="85" t="s">
        <v>216</v>
      </c>
      <c r="D76" s="419">
        <v>4</v>
      </c>
      <c r="E76" s="359"/>
      <c r="F76" s="422">
        <f t="shared" si="6"/>
        <v>0</v>
      </c>
    </row>
    <row r="77" spans="1:6" s="5" customFormat="1" ht="45.5" customHeight="1" x14ac:dyDescent="0.35">
      <c r="A77" s="33" t="s">
        <v>287</v>
      </c>
      <c r="B77" s="82" t="s">
        <v>807</v>
      </c>
      <c r="C77" s="85" t="s">
        <v>216</v>
      </c>
      <c r="D77" s="419">
        <v>4</v>
      </c>
      <c r="E77" s="359"/>
      <c r="F77" s="422">
        <f t="shared" si="6"/>
        <v>0</v>
      </c>
    </row>
    <row r="78" spans="1:6" s="5" customFormat="1" ht="40.5" customHeight="1" x14ac:dyDescent="0.35">
      <c r="A78" s="33" t="s">
        <v>288</v>
      </c>
      <c r="B78" s="82" t="s">
        <v>289</v>
      </c>
      <c r="C78" s="85" t="s">
        <v>216</v>
      </c>
      <c r="D78" s="419">
        <v>0</v>
      </c>
      <c r="E78" s="359"/>
      <c r="F78" s="422">
        <f t="shared" si="6"/>
        <v>0</v>
      </c>
    </row>
    <row r="79" spans="1:6" s="5" customFormat="1" ht="39.5" customHeight="1" x14ac:dyDescent="0.35">
      <c r="A79" s="33" t="s">
        <v>290</v>
      </c>
      <c r="B79" s="82" t="s">
        <v>291</v>
      </c>
      <c r="C79" s="85" t="s">
        <v>216</v>
      </c>
      <c r="D79" s="419">
        <v>4</v>
      </c>
      <c r="E79" s="359"/>
      <c r="F79" s="422">
        <f t="shared" si="6"/>
        <v>0</v>
      </c>
    </row>
    <row r="80" spans="1:6" s="5" customFormat="1" ht="20.149999999999999" customHeight="1" x14ac:dyDescent="0.35">
      <c r="A80" s="33" t="s">
        <v>292</v>
      </c>
      <c r="B80" s="82" t="s">
        <v>293</v>
      </c>
      <c r="C80" s="85" t="s">
        <v>216</v>
      </c>
      <c r="D80" s="419">
        <v>3</v>
      </c>
      <c r="E80" s="359"/>
      <c r="F80" s="422">
        <f t="shared" si="6"/>
        <v>0</v>
      </c>
    </row>
    <row r="81" spans="1:6" s="5" customFormat="1" ht="33.5" customHeight="1" x14ac:dyDescent="0.35">
      <c r="A81" s="33" t="s">
        <v>294</v>
      </c>
      <c r="B81" s="82" t="s">
        <v>295</v>
      </c>
      <c r="C81" s="85" t="s">
        <v>216</v>
      </c>
      <c r="D81" s="419">
        <v>5</v>
      </c>
      <c r="E81" s="359"/>
      <c r="F81" s="422">
        <f t="shared" si="6"/>
        <v>0</v>
      </c>
    </row>
    <row r="82" spans="1:6" s="5" customFormat="1" ht="38.5" customHeight="1" x14ac:dyDescent="0.35">
      <c r="A82" s="33" t="s">
        <v>296</v>
      </c>
      <c r="B82" s="82" t="s">
        <v>297</v>
      </c>
      <c r="C82" s="85" t="s">
        <v>216</v>
      </c>
      <c r="D82" s="419">
        <v>3</v>
      </c>
      <c r="E82" s="359"/>
      <c r="F82" s="422">
        <f>D82*E82</f>
        <v>0</v>
      </c>
    </row>
    <row r="83" spans="1:6" s="5" customFormat="1" ht="20" customHeight="1" x14ac:dyDescent="0.35">
      <c r="A83" s="478" t="s">
        <v>298</v>
      </c>
      <c r="B83" s="478"/>
      <c r="C83" s="478"/>
      <c r="D83" s="478"/>
      <c r="E83" s="478"/>
      <c r="F83" s="295">
        <f>SUM(F71:F82)</f>
        <v>0</v>
      </c>
    </row>
    <row r="84" spans="1:6" s="5" customFormat="1" ht="20" customHeight="1" x14ac:dyDescent="0.35">
      <c r="A84" s="403" t="s">
        <v>65</v>
      </c>
      <c r="B84" s="306" t="s">
        <v>299</v>
      </c>
      <c r="C84" s="307"/>
      <c r="D84" s="307"/>
      <c r="E84" s="308"/>
      <c r="F84" s="308"/>
    </row>
    <row r="85" spans="1:6" s="5" customFormat="1" ht="77" customHeight="1" x14ac:dyDescent="0.35">
      <c r="A85" s="33" t="s">
        <v>300</v>
      </c>
      <c r="B85" s="82" t="s">
        <v>301</v>
      </c>
      <c r="C85" s="85" t="s">
        <v>216</v>
      </c>
      <c r="D85" s="419">
        <v>1</v>
      </c>
      <c r="E85" s="359"/>
      <c r="F85" s="422">
        <f t="shared" ref="F85:F90" si="7">D85*E85</f>
        <v>0</v>
      </c>
    </row>
    <row r="86" spans="1:6" s="5" customFormat="1" ht="74" customHeight="1" x14ac:dyDescent="0.35">
      <c r="A86" s="33" t="s">
        <v>302</v>
      </c>
      <c r="B86" s="82" t="s">
        <v>303</v>
      </c>
      <c r="C86" s="85" t="s">
        <v>216</v>
      </c>
      <c r="D86" s="419">
        <v>1</v>
      </c>
      <c r="E86" s="359"/>
      <c r="F86" s="422">
        <f t="shared" si="7"/>
        <v>0</v>
      </c>
    </row>
    <row r="87" spans="1:6" s="5" customFormat="1" ht="77" customHeight="1" x14ac:dyDescent="0.35">
      <c r="A87" s="33" t="s">
        <v>304</v>
      </c>
      <c r="B87" s="82" t="s">
        <v>809</v>
      </c>
      <c r="C87" s="85" t="s">
        <v>6</v>
      </c>
      <c r="D87" s="419">
        <v>90</v>
      </c>
      <c r="E87" s="359"/>
      <c r="F87" s="422">
        <f t="shared" si="7"/>
        <v>0</v>
      </c>
    </row>
    <row r="88" spans="1:6" s="5" customFormat="1" ht="81" customHeight="1" x14ac:dyDescent="0.35">
      <c r="A88" s="33" t="s">
        <v>305</v>
      </c>
      <c r="B88" s="82" t="s">
        <v>810</v>
      </c>
      <c r="C88" s="85" t="s">
        <v>6</v>
      </c>
      <c r="D88" s="419">
        <v>90</v>
      </c>
      <c r="E88" s="359"/>
      <c r="F88" s="422">
        <f t="shared" si="7"/>
        <v>0</v>
      </c>
    </row>
    <row r="89" spans="1:6" s="5" customFormat="1" ht="34" customHeight="1" x14ac:dyDescent="0.35">
      <c r="A89" s="33" t="s">
        <v>306</v>
      </c>
      <c r="B89" s="82" t="s">
        <v>307</v>
      </c>
      <c r="C89" s="85" t="s">
        <v>38</v>
      </c>
      <c r="D89" s="419">
        <v>65</v>
      </c>
      <c r="E89" s="359"/>
      <c r="F89" s="422">
        <f t="shared" si="7"/>
        <v>0</v>
      </c>
    </row>
    <row r="90" spans="1:6" s="5" customFormat="1" ht="47.5" customHeight="1" x14ac:dyDescent="0.35">
      <c r="A90" s="33" t="s">
        <v>308</v>
      </c>
      <c r="B90" s="82" t="s">
        <v>309</v>
      </c>
      <c r="C90" s="85" t="s">
        <v>6</v>
      </c>
      <c r="D90" s="419">
        <v>24</v>
      </c>
      <c r="E90" s="359"/>
      <c r="F90" s="422">
        <f t="shared" si="7"/>
        <v>0</v>
      </c>
    </row>
    <row r="91" spans="1:6" s="5" customFormat="1" ht="20" customHeight="1" x14ac:dyDescent="0.35">
      <c r="A91" s="508" t="s">
        <v>310</v>
      </c>
      <c r="B91" s="508"/>
      <c r="C91" s="508"/>
      <c r="D91" s="508"/>
      <c r="E91" s="508"/>
      <c r="F91" s="309">
        <f>SUM(F85:F90)</f>
        <v>0</v>
      </c>
    </row>
    <row r="92" spans="1:6" s="5" customFormat="1" ht="30" customHeight="1" x14ac:dyDescent="0.35">
      <c r="A92" s="466" t="s">
        <v>89</v>
      </c>
      <c r="B92" s="466"/>
      <c r="C92" s="466"/>
      <c r="D92" s="466"/>
      <c r="E92" s="466"/>
      <c r="F92" s="294">
        <f>F64+F69+F83+F91</f>
        <v>0</v>
      </c>
    </row>
    <row r="93" spans="1:6" s="5" customFormat="1" ht="15" customHeight="1" x14ac:dyDescent="0.35">
      <c r="A93" s="404"/>
      <c r="B93" s="303"/>
      <c r="C93" s="303"/>
      <c r="D93" s="404"/>
      <c r="E93" s="303"/>
      <c r="F93" s="52"/>
    </row>
    <row r="94" spans="1:6" ht="30" customHeight="1" x14ac:dyDescent="0.35">
      <c r="A94" s="289" t="s">
        <v>67</v>
      </c>
      <c r="B94" s="290" t="s">
        <v>84</v>
      </c>
      <c r="C94" s="291"/>
      <c r="D94" s="291"/>
      <c r="E94" s="291"/>
      <c r="F94" s="291"/>
    </row>
    <row r="95" spans="1:6" ht="31.5" customHeight="1" x14ac:dyDescent="0.35">
      <c r="A95" s="43" t="s">
        <v>68</v>
      </c>
      <c r="B95" s="304" t="s">
        <v>232</v>
      </c>
      <c r="C95" s="64" t="s">
        <v>209</v>
      </c>
      <c r="D95" s="420">
        <v>30</v>
      </c>
      <c r="E95" s="239"/>
      <c r="F95" s="65">
        <f t="shared" ref="F95:F117" si="8">D95*E95</f>
        <v>0</v>
      </c>
    </row>
    <row r="96" spans="1:6" ht="18" customHeight="1" x14ac:dyDescent="0.35">
      <c r="A96" s="43" t="s">
        <v>63</v>
      </c>
      <c r="B96" s="78" t="s">
        <v>210</v>
      </c>
      <c r="C96" s="64" t="s">
        <v>211</v>
      </c>
      <c r="D96" s="420">
        <v>5</v>
      </c>
      <c r="E96" s="239"/>
      <c r="F96" s="65">
        <f t="shared" si="8"/>
        <v>0</v>
      </c>
    </row>
    <row r="97" spans="1:6" ht="18" customHeight="1" x14ac:dyDescent="0.35">
      <c r="A97" s="43" t="s">
        <v>64</v>
      </c>
      <c r="B97" s="79" t="s">
        <v>212</v>
      </c>
      <c r="C97" s="68" t="s">
        <v>211</v>
      </c>
      <c r="D97" s="421">
        <v>5</v>
      </c>
      <c r="E97" s="240"/>
      <c r="F97" s="65">
        <f t="shared" si="8"/>
        <v>0</v>
      </c>
    </row>
    <row r="98" spans="1:6" ht="18" customHeight="1" x14ac:dyDescent="0.35">
      <c r="A98" s="43" t="s">
        <v>65</v>
      </c>
      <c r="B98" s="79" t="s">
        <v>213</v>
      </c>
      <c r="C98" s="68" t="s">
        <v>214</v>
      </c>
      <c r="D98" s="421">
        <v>22</v>
      </c>
      <c r="E98" s="240"/>
      <c r="F98" s="65">
        <f t="shared" si="8"/>
        <v>0</v>
      </c>
    </row>
    <row r="99" spans="1:6" ht="18" customHeight="1" x14ac:dyDescent="0.35">
      <c r="A99" s="43" t="s">
        <v>90</v>
      </c>
      <c r="B99" s="79" t="s">
        <v>215</v>
      </c>
      <c r="C99" s="68" t="s">
        <v>216</v>
      </c>
      <c r="D99" s="421">
        <v>35</v>
      </c>
      <c r="E99" s="240"/>
      <c r="F99" s="65">
        <f t="shared" si="8"/>
        <v>0</v>
      </c>
    </row>
    <row r="100" spans="1:6" ht="18" customHeight="1" x14ac:dyDescent="0.35">
      <c r="A100" s="43" t="s">
        <v>91</v>
      </c>
      <c r="B100" s="79" t="s">
        <v>217</v>
      </c>
      <c r="C100" s="68" t="s">
        <v>216</v>
      </c>
      <c r="D100" s="421">
        <v>60</v>
      </c>
      <c r="E100" s="240"/>
      <c r="F100" s="65">
        <f t="shared" si="8"/>
        <v>0</v>
      </c>
    </row>
    <row r="101" spans="1:6" ht="18" customHeight="1" x14ac:dyDescent="0.35">
      <c r="A101" s="43" t="s">
        <v>92</v>
      </c>
      <c r="B101" s="79" t="s">
        <v>218</v>
      </c>
      <c r="C101" s="68" t="s">
        <v>216</v>
      </c>
      <c r="D101" s="421">
        <v>12</v>
      </c>
      <c r="E101" s="240"/>
      <c r="F101" s="65">
        <f t="shared" si="8"/>
        <v>0</v>
      </c>
    </row>
    <row r="102" spans="1:6" ht="18" customHeight="1" x14ac:dyDescent="0.35">
      <c r="A102" s="43" t="s">
        <v>93</v>
      </c>
      <c r="B102" s="79" t="s">
        <v>219</v>
      </c>
      <c r="C102" s="68" t="s">
        <v>216</v>
      </c>
      <c r="D102" s="421">
        <v>2</v>
      </c>
      <c r="E102" s="240"/>
      <c r="F102" s="65">
        <f t="shared" si="8"/>
        <v>0</v>
      </c>
    </row>
    <row r="103" spans="1:6" ht="18" customHeight="1" x14ac:dyDescent="0.35">
      <c r="A103" s="43" t="s">
        <v>94</v>
      </c>
      <c r="B103" s="79" t="s">
        <v>220</v>
      </c>
      <c r="C103" s="68" t="s">
        <v>216</v>
      </c>
      <c r="D103" s="421">
        <v>8</v>
      </c>
      <c r="E103" s="240"/>
      <c r="F103" s="65">
        <f t="shared" si="8"/>
        <v>0</v>
      </c>
    </row>
    <row r="104" spans="1:6" ht="18" customHeight="1" x14ac:dyDescent="0.35">
      <c r="A104" s="43" t="s">
        <v>95</v>
      </c>
      <c r="B104" s="79" t="s">
        <v>221</v>
      </c>
      <c r="C104" s="68" t="s">
        <v>216</v>
      </c>
      <c r="D104" s="421">
        <v>4</v>
      </c>
      <c r="E104" s="240"/>
      <c r="F104" s="65">
        <f t="shared" si="8"/>
        <v>0</v>
      </c>
    </row>
    <row r="105" spans="1:6" ht="18" customHeight="1" x14ac:dyDescent="0.35">
      <c r="A105" s="43" t="s">
        <v>96</v>
      </c>
      <c r="B105" s="79" t="s">
        <v>222</v>
      </c>
      <c r="C105" s="68" t="s">
        <v>216</v>
      </c>
      <c r="D105" s="421">
        <v>40</v>
      </c>
      <c r="E105" s="240"/>
      <c r="F105" s="65">
        <f t="shared" si="8"/>
        <v>0</v>
      </c>
    </row>
    <row r="106" spans="1:6" ht="18" customHeight="1" x14ac:dyDescent="0.35">
      <c r="A106" s="43" t="s">
        <v>97</v>
      </c>
      <c r="B106" s="79" t="s">
        <v>223</v>
      </c>
      <c r="C106" s="68" t="s">
        <v>216</v>
      </c>
      <c r="D106" s="421">
        <v>10</v>
      </c>
      <c r="E106" s="240"/>
      <c r="F106" s="65">
        <f t="shared" si="8"/>
        <v>0</v>
      </c>
    </row>
    <row r="107" spans="1:6" ht="18" customHeight="1" x14ac:dyDescent="0.35">
      <c r="A107" s="43" t="s">
        <v>98</v>
      </c>
      <c r="B107" s="79" t="s">
        <v>224</v>
      </c>
      <c r="C107" s="68" t="s">
        <v>216</v>
      </c>
      <c r="D107" s="421">
        <v>40</v>
      </c>
      <c r="E107" s="240"/>
      <c r="F107" s="65">
        <f t="shared" si="8"/>
        <v>0</v>
      </c>
    </row>
    <row r="108" spans="1:6" ht="18" customHeight="1" x14ac:dyDescent="0.35">
      <c r="A108" s="43" t="s">
        <v>116</v>
      </c>
      <c r="B108" s="79" t="s">
        <v>225</v>
      </c>
      <c r="C108" s="68" t="s">
        <v>216</v>
      </c>
      <c r="D108" s="421">
        <v>6</v>
      </c>
      <c r="E108" s="240"/>
      <c r="F108" s="65">
        <f t="shared" si="8"/>
        <v>0</v>
      </c>
    </row>
    <row r="109" spans="1:6" ht="19.5" customHeight="1" x14ac:dyDescent="0.35">
      <c r="A109" s="43" t="s">
        <v>151</v>
      </c>
      <c r="B109" s="81" t="s">
        <v>798</v>
      </c>
      <c r="C109" s="68" t="s">
        <v>216</v>
      </c>
      <c r="D109" s="421">
        <v>4</v>
      </c>
      <c r="E109" s="240"/>
      <c r="F109" s="65">
        <f t="shared" si="8"/>
        <v>0</v>
      </c>
    </row>
    <row r="110" spans="1:6" ht="23" customHeight="1" x14ac:dyDescent="0.35">
      <c r="A110" s="43" t="s">
        <v>159</v>
      </c>
      <c r="B110" s="81" t="s">
        <v>797</v>
      </c>
      <c r="C110" s="68" t="s">
        <v>216</v>
      </c>
      <c r="D110" s="421">
        <v>6</v>
      </c>
      <c r="E110" s="240"/>
      <c r="F110" s="65">
        <f t="shared" si="8"/>
        <v>0</v>
      </c>
    </row>
    <row r="111" spans="1:6" ht="18" customHeight="1" x14ac:dyDescent="0.35">
      <c r="A111" s="43" t="s">
        <v>160</v>
      </c>
      <c r="B111" s="81" t="s">
        <v>226</v>
      </c>
      <c r="C111" s="68" t="s">
        <v>216</v>
      </c>
      <c r="D111" s="421">
        <v>1</v>
      </c>
      <c r="E111" s="240"/>
      <c r="F111" s="65">
        <f t="shared" si="8"/>
        <v>0</v>
      </c>
    </row>
    <row r="112" spans="1:6" ht="22.5" customHeight="1" x14ac:dyDescent="0.35">
      <c r="A112" s="43" t="s">
        <v>161</v>
      </c>
      <c r="B112" s="81" t="s">
        <v>227</v>
      </c>
      <c r="C112" s="68" t="s">
        <v>216</v>
      </c>
      <c r="D112" s="421">
        <v>1</v>
      </c>
      <c r="E112" s="240"/>
      <c r="F112" s="65">
        <f t="shared" si="8"/>
        <v>0</v>
      </c>
    </row>
    <row r="113" spans="1:6" ht="30.5" customHeight="1" x14ac:dyDescent="0.35">
      <c r="A113" s="43" t="s">
        <v>162</v>
      </c>
      <c r="B113" s="81" t="s">
        <v>228</v>
      </c>
      <c r="C113" s="68" t="s">
        <v>216</v>
      </c>
      <c r="D113" s="421">
        <v>4</v>
      </c>
      <c r="E113" s="240"/>
      <c r="F113" s="65">
        <f t="shared" si="8"/>
        <v>0</v>
      </c>
    </row>
    <row r="114" spans="1:6" ht="32.5" customHeight="1" x14ac:dyDescent="0.35">
      <c r="A114" s="43" t="s">
        <v>163</v>
      </c>
      <c r="B114" s="81" t="s">
        <v>229</v>
      </c>
      <c r="C114" s="68" t="s">
        <v>230</v>
      </c>
      <c r="D114" s="421">
        <v>1</v>
      </c>
      <c r="E114" s="240"/>
      <c r="F114" s="65">
        <f t="shared" si="8"/>
        <v>0</v>
      </c>
    </row>
    <row r="115" spans="1:6" ht="31.5" customHeight="1" x14ac:dyDescent="0.35">
      <c r="A115" s="43" t="s">
        <v>164</v>
      </c>
      <c r="B115" s="81" t="s">
        <v>231</v>
      </c>
      <c r="C115" s="68" t="s">
        <v>8</v>
      </c>
      <c r="D115" s="421">
        <v>1</v>
      </c>
      <c r="E115" s="240"/>
      <c r="F115" s="65">
        <f>D115*E115</f>
        <v>0</v>
      </c>
    </row>
    <row r="116" spans="1:6" ht="30" customHeight="1" x14ac:dyDescent="0.35">
      <c r="A116" s="43" t="s">
        <v>165</v>
      </c>
      <c r="B116" s="82" t="s">
        <v>799</v>
      </c>
      <c r="C116" s="68" t="s">
        <v>216</v>
      </c>
      <c r="D116" s="13">
        <v>1</v>
      </c>
      <c r="E116" s="240"/>
      <c r="F116" s="65">
        <f t="shared" ref="F116" si="9">D116*E116</f>
        <v>0</v>
      </c>
    </row>
    <row r="117" spans="1:6" ht="34.5" customHeight="1" x14ac:dyDescent="0.35">
      <c r="A117" s="43" t="s">
        <v>166</v>
      </c>
      <c r="B117" s="236" t="s">
        <v>800</v>
      </c>
      <c r="C117" s="71" t="s">
        <v>8</v>
      </c>
      <c r="D117" s="14">
        <v>1</v>
      </c>
      <c r="E117" s="242"/>
      <c r="F117" s="72">
        <f t="shared" si="8"/>
        <v>0</v>
      </c>
    </row>
    <row r="118" spans="1:6" ht="30" customHeight="1" x14ac:dyDescent="0.35">
      <c r="A118" s="466" t="s">
        <v>83</v>
      </c>
      <c r="B118" s="466"/>
      <c r="C118" s="466"/>
      <c r="D118" s="466"/>
      <c r="E118" s="466"/>
      <c r="F118" s="294">
        <f>SUM(F95:F117)</f>
        <v>0</v>
      </c>
    </row>
    <row r="119" spans="1:6" ht="15" customHeight="1" thickBot="1" x14ac:dyDescent="0.4">
      <c r="A119" s="36"/>
      <c r="B119" s="26"/>
      <c r="C119" s="27"/>
      <c r="E119" s="46"/>
      <c r="F119" s="46"/>
    </row>
    <row r="120" spans="1:6" s="9" customFormat="1" ht="30" customHeight="1" thickBot="1" x14ac:dyDescent="0.4">
      <c r="A120" s="475" t="s">
        <v>757</v>
      </c>
      <c r="B120" s="476"/>
      <c r="C120" s="476"/>
      <c r="D120" s="476"/>
      <c r="E120" s="477"/>
      <c r="F120" s="317">
        <f>F18+F29+F39+F53+F59+F44+F118+F92</f>
        <v>0</v>
      </c>
    </row>
    <row r="121" spans="1:6" s="5" customFormat="1" x14ac:dyDescent="0.35">
      <c r="A121" s="42"/>
      <c r="C121" s="10"/>
      <c r="D121" s="10"/>
      <c r="E121" s="10"/>
      <c r="F121" s="10"/>
    </row>
    <row r="122" spans="1:6" x14ac:dyDescent="0.35">
      <c r="A122" s="42"/>
    </row>
  </sheetData>
  <mergeCells count="17">
    <mergeCell ref="A118:E118"/>
    <mergeCell ref="A120:E120"/>
    <mergeCell ref="A29:E29"/>
    <mergeCell ref="A39:E39"/>
    <mergeCell ref="A44:E44"/>
    <mergeCell ref="A53:E53"/>
    <mergeCell ref="A59:E59"/>
    <mergeCell ref="A64:E64"/>
    <mergeCell ref="A69:E69"/>
    <mergeCell ref="A83:E83"/>
    <mergeCell ref="A91:E91"/>
    <mergeCell ref="A92:E92"/>
    <mergeCell ref="A1:F1"/>
    <mergeCell ref="A3:F3"/>
    <mergeCell ref="A4:F4"/>
    <mergeCell ref="A2:F2"/>
    <mergeCell ref="A18:E18"/>
  </mergeCells>
  <phoneticPr fontId="10"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A6252-F920-4403-9483-FEC4AF55CE82}">
  <dimension ref="A1:G421"/>
  <sheetViews>
    <sheetView zoomScale="80" zoomScaleNormal="80" workbookViewId="0">
      <selection activeCell="G386" sqref="G386"/>
    </sheetView>
  </sheetViews>
  <sheetFormatPr baseColWidth="10" defaultColWidth="9.1796875" defaultRowHeight="14.5" x14ac:dyDescent="0.35"/>
  <cols>
    <col min="1" max="1" width="8.6328125" style="36" customWidth="1"/>
    <col min="2" max="2" width="80.6328125" style="115" customWidth="1"/>
    <col min="3" max="3" width="20.6328125" style="228" customWidth="1"/>
    <col min="4" max="16384" width="9.1796875" style="111"/>
  </cols>
  <sheetData>
    <row r="1" spans="1:4" ht="40" customHeight="1" x14ac:dyDescent="0.35">
      <c r="A1" s="498" t="s">
        <v>366</v>
      </c>
      <c r="B1" s="498"/>
      <c r="C1" s="498"/>
      <c r="D1" s="110"/>
    </row>
    <row r="2" spans="1:4" s="110" customFormat="1" ht="30" customHeight="1" x14ac:dyDescent="0.35">
      <c r="A2" s="365" t="s">
        <v>0</v>
      </c>
      <c r="B2" s="300" t="s">
        <v>1</v>
      </c>
      <c r="C2" s="302" t="s">
        <v>15</v>
      </c>
    </row>
    <row r="3" spans="1:4" s="110" customFormat="1" ht="15" customHeight="1" x14ac:dyDescent="0.35">
      <c r="A3" s="402"/>
      <c r="B3" s="366"/>
      <c r="C3" s="367"/>
    </row>
    <row r="4" spans="1:4" s="110" customFormat="1" ht="25.5" customHeight="1" x14ac:dyDescent="0.35">
      <c r="A4" s="377" t="s">
        <v>18</v>
      </c>
      <c r="B4" s="104" t="s">
        <v>17</v>
      </c>
      <c r="C4" s="368"/>
    </row>
    <row r="5" spans="1:4" s="110" customFormat="1" ht="25.5" customHeight="1" x14ac:dyDescent="0.35">
      <c r="A5" s="378" t="s">
        <v>19</v>
      </c>
      <c r="B5" s="135" t="s">
        <v>388</v>
      </c>
      <c r="C5" s="116"/>
    </row>
    <row r="6" spans="1:4" s="110" customFormat="1" ht="25.5" customHeight="1" x14ac:dyDescent="0.35">
      <c r="A6" s="378"/>
      <c r="B6" s="129" t="s">
        <v>389</v>
      </c>
      <c r="C6" s="116"/>
    </row>
    <row r="7" spans="1:4" s="110" customFormat="1" ht="52.5" customHeight="1" x14ac:dyDescent="0.35">
      <c r="A7" s="378"/>
      <c r="B7" s="130" t="s">
        <v>390</v>
      </c>
      <c r="C7" s="131"/>
    </row>
    <row r="8" spans="1:4" s="110" customFormat="1" ht="22.5" customHeight="1" x14ac:dyDescent="0.35">
      <c r="A8" s="378"/>
      <c r="B8" s="132" t="s">
        <v>391</v>
      </c>
      <c r="C8" s="119"/>
    </row>
    <row r="9" spans="1:4" s="110" customFormat="1" ht="17" customHeight="1" x14ac:dyDescent="0.35">
      <c r="A9" s="38"/>
      <c r="B9" s="120" t="s">
        <v>387</v>
      </c>
      <c r="C9" s="121"/>
    </row>
    <row r="10" spans="1:4" s="110" customFormat="1" ht="25.5" customHeight="1" x14ac:dyDescent="0.35">
      <c r="A10" s="40" t="s">
        <v>20</v>
      </c>
      <c r="B10" s="133" t="s">
        <v>5</v>
      </c>
      <c r="C10" s="134"/>
    </row>
    <row r="11" spans="1:4" s="110" customFormat="1" ht="25.5" customHeight="1" x14ac:dyDescent="0.35">
      <c r="A11" s="378"/>
      <c r="B11" s="129" t="s">
        <v>389</v>
      </c>
      <c r="C11" s="134"/>
    </row>
    <row r="12" spans="1:4" s="110" customFormat="1" ht="36.75" customHeight="1" x14ac:dyDescent="0.35">
      <c r="A12" s="378"/>
      <c r="B12" s="130" t="s">
        <v>392</v>
      </c>
      <c r="C12" s="134"/>
    </row>
    <row r="13" spans="1:4" s="110" customFormat="1" ht="25.5" customHeight="1" x14ac:dyDescent="0.35">
      <c r="A13" s="378"/>
      <c r="B13" s="132" t="s">
        <v>391</v>
      </c>
      <c r="C13" s="119"/>
    </row>
    <row r="14" spans="1:4" s="110" customFormat="1" ht="25.5" customHeight="1" x14ac:dyDescent="0.35">
      <c r="A14" s="378"/>
      <c r="B14" s="120" t="s">
        <v>381</v>
      </c>
      <c r="C14" s="121"/>
    </row>
    <row r="15" spans="1:4" s="110" customFormat="1" ht="21" customHeight="1" x14ac:dyDescent="0.35">
      <c r="A15" s="40" t="s">
        <v>21</v>
      </c>
      <c r="B15" s="128" t="s">
        <v>393</v>
      </c>
      <c r="C15" s="114"/>
    </row>
    <row r="16" spans="1:4" s="110" customFormat="1" ht="21" customHeight="1" x14ac:dyDescent="0.35">
      <c r="A16" s="378"/>
      <c r="B16" s="129" t="s">
        <v>389</v>
      </c>
      <c r="C16" s="116"/>
    </row>
    <row r="17" spans="1:3" s="110" customFormat="1" ht="27.75" customHeight="1" x14ac:dyDescent="0.35">
      <c r="A17" s="378"/>
      <c r="B17" s="130" t="s">
        <v>394</v>
      </c>
      <c r="C17" s="131"/>
    </row>
    <row r="18" spans="1:3" s="110" customFormat="1" ht="24.75" customHeight="1" x14ac:dyDescent="0.35">
      <c r="A18" s="378"/>
      <c r="B18" s="132" t="s">
        <v>391</v>
      </c>
      <c r="C18" s="119"/>
    </row>
    <row r="19" spans="1:3" s="110" customFormat="1" ht="21" customHeight="1" x14ac:dyDescent="0.35">
      <c r="A19" s="38"/>
      <c r="B19" s="120" t="s">
        <v>381</v>
      </c>
      <c r="C19" s="121"/>
    </row>
    <row r="20" spans="1:3" s="110" customFormat="1" ht="21" customHeight="1" x14ac:dyDescent="0.35">
      <c r="A20" s="40" t="s">
        <v>22</v>
      </c>
      <c r="B20" s="135" t="s">
        <v>601</v>
      </c>
      <c r="C20" s="116"/>
    </row>
    <row r="21" spans="1:3" s="110" customFormat="1" ht="21" customHeight="1" x14ac:dyDescent="0.35">
      <c r="A21" s="378"/>
      <c r="B21" s="129" t="s">
        <v>389</v>
      </c>
      <c r="C21" s="116"/>
    </row>
    <row r="22" spans="1:3" s="110" customFormat="1" ht="26.15" customHeight="1" x14ac:dyDescent="0.35">
      <c r="A22" s="378"/>
      <c r="B22" s="124" t="s">
        <v>396</v>
      </c>
      <c r="C22" s="116"/>
    </row>
    <row r="23" spans="1:3" s="110" customFormat="1" ht="21" customHeight="1" x14ac:dyDescent="0.35">
      <c r="A23" s="378"/>
      <c r="B23" s="124" t="s">
        <v>397</v>
      </c>
      <c r="C23" s="116"/>
    </row>
    <row r="24" spans="1:3" s="110" customFormat="1" ht="21" customHeight="1" x14ac:dyDescent="0.35">
      <c r="A24" s="378"/>
      <c r="B24" s="124" t="s">
        <v>398</v>
      </c>
      <c r="C24" s="116"/>
    </row>
    <row r="25" spans="1:3" s="110" customFormat="1" ht="21" customHeight="1" x14ac:dyDescent="0.35">
      <c r="A25" s="378"/>
      <c r="B25" s="124" t="s">
        <v>399</v>
      </c>
      <c r="C25" s="116"/>
    </row>
    <row r="26" spans="1:3" s="110" customFormat="1" ht="21" customHeight="1" x14ac:dyDescent="0.35">
      <c r="A26" s="378"/>
      <c r="B26" s="132" t="s">
        <v>391</v>
      </c>
      <c r="C26" s="119"/>
    </row>
    <row r="27" spans="1:3" s="110" customFormat="1" ht="21" customHeight="1" x14ac:dyDescent="0.35">
      <c r="A27" s="38"/>
      <c r="B27" s="120" t="s">
        <v>381</v>
      </c>
      <c r="C27" s="121"/>
    </row>
    <row r="28" spans="1:3" s="110" customFormat="1" ht="21" customHeight="1" x14ac:dyDescent="0.35">
      <c r="A28" s="40" t="s">
        <v>23</v>
      </c>
      <c r="B28" s="113" t="s">
        <v>400</v>
      </c>
      <c r="C28" s="114"/>
    </row>
    <row r="29" spans="1:3" s="110" customFormat="1" ht="21" customHeight="1" x14ac:dyDescent="0.35">
      <c r="A29" s="378"/>
      <c r="B29" s="115" t="s">
        <v>389</v>
      </c>
      <c r="C29" s="116"/>
    </row>
    <row r="30" spans="1:3" s="110" customFormat="1" ht="30.65" customHeight="1" x14ac:dyDescent="0.35">
      <c r="A30" s="378"/>
      <c r="B30" s="117" t="s">
        <v>401</v>
      </c>
      <c r="C30" s="116"/>
    </row>
    <row r="31" spans="1:3" s="110" customFormat="1" ht="21" customHeight="1" x14ac:dyDescent="0.35">
      <c r="A31" s="378"/>
      <c r="B31" s="132" t="s">
        <v>391</v>
      </c>
      <c r="C31" s="119"/>
    </row>
    <row r="32" spans="1:3" s="110" customFormat="1" ht="21" customHeight="1" x14ac:dyDescent="0.35">
      <c r="A32" s="38"/>
      <c r="B32" s="120" t="s">
        <v>381</v>
      </c>
      <c r="C32" s="121"/>
    </row>
    <row r="33" spans="1:3" s="110" customFormat="1" ht="21" customHeight="1" x14ac:dyDescent="0.35">
      <c r="A33" s="40" t="s">
        <v>24</v>
      </c>
      <c r="B33" s="135" t="s">
        <v>402</v>
      </c>
      <c r="C33" s="116"/>
    </row>
    <row r="34" spans="1:3" s="110" customFormat="1" ht="21" customHeight="1" x14ac:dyDescent="0.35">
      <c r="A34" s="378"/>
      <c r="B34" s="129" t="s">
        <v>389</v>
      </c>
      <c r="C34" s="116"/>
    </row>
    <row r="35" spans="1:3" s="110" customFormat="1" ht="21" customHeight="1" x14ac:dyDescent="0.35">
      <c r="A35" s="378"/>
      <c r="B35" s="124" t="s">
        <v>396</v>
      </c>
      <c r="C35" s="116"/>
    </row>
    <row r="36" spans="1:3" s="110" customFormat="1" ht="21" customHeight="1" x14ac:dyDescent="0.35">
      <c r="A36" s="378"/>
      <c r="B36" s="124" t="s">
        <v>397</v>
      </c>
      <c r="C36" s="116"/>
    </row>
    <row r="37" spans="1:3" s="110" customFormat="1" ht="21" customHeight="1" x14ac:dyDescent="0.35">
      <c r="A37" s="378"/>
      <c r="B37" s="124" t="s">
        <v>398</v>
      </c>
      <c r="C37" s="116"/>
    </row>
    <row r="38" spans="1:3" s="110" customFormat="1" ht="21" customHeight="1" x14ac:dyDescent="0.35">
      <c r="A38" s="378"/>
      <c r="B38" s="124" t="s">
        <v>399</v>
      </c>
      <c r="C38" s="116"/>
    </row>
    <row r="39" spans="1:3" s="110" customFormat="1" ht="21" customHeight="1" x14ac:dyDescent="0.35">
      <c r="A39" s="378"/>
      <c r="B39" s="132" t="s">
        <v>391</v>
      </c>
      <c r="C39" s="119"/>
    </row>
    <row r="40" spans="1:3" s="110" customFormat="1" ht="21" customHeight="1" x14ac:dyDescent="0.35">
      <c r="A40" s="38"/>
      <c r="B40" s="120" t="s">
        <v>381</v>
      </c>
      <c r="C40" s="121"/>
    </row>
    <row r="41" spans="1:3" s="110" customFormat="1" ht="21" customHeight="1" x14ac:dyDescent="0.35">
      <c r="A41" s="381" t="s">
        <v>25</v>
      </c>
      <c r="B41" s="136" t="s">
        <v>130</v>
      </c>
      <c r="C41" s="137"/>
    </row>
    <row r="42" spans="1:3" s="110" customFormat="1" ht="21" customHeight="1" x14ac:dyDescent="0.35">
      <c r="A42" s="382"/>
      <c r="B42" s="138" t="s">
        <v>389</v>
      </c>
      <c r="C42" s="139"/>
    </row>
    <row r="43" spans="1:3" s="110" customFormat="1" ht="21" customHeight="1" x14ac:dyDescent="0.35">
      <c r="A43" s="382"/>
      <c r="B43" s="140" t="s">
        <v>397</v>
      </c>
      <c r="C43" s="139"/>
    </row>
    <row r="44" spans="1:3" s="110" customFormat="1" ht="21" customHeight="1" x14ac:dyDescent="0.35">
      <c r="A44" s="382"/>
      <c r="B44" s="140" t="s">
        <v>398</v>
      </c>
      <c r="C44" s="139"/>
    </row>
    <row r="45" spans="1:3" s="110" customFormat="1" ht="21" customHeight="1" x14ac:dyDescent="0.35">
      <c r="A45" s="382"/>
      <c r="B45" s="140" t="s">
        <v>399</v>
      </c>
      <c r="C45" s="139"/>
    </row>
    <row r="46" spans="1:3" s="110" customFormat="1" ht="21" customHeight="1" x14ac:dyDescent="0.35">
      <c r="A46" s="382"/>
      <c r="B46" s="141" t="s">
        <v>391</v>
      </c>
      <c r="C46" s="142"/>
    </row>
    <row r="47" spans="1:3" s="110" customFormat="1" ht="21" customHeight="1" x14ac:dyDescent="0.35">
      <c r="A47" s="383"/>
      <c r="B47" s="143" t="s">
        <v>381</v>
      </c>
      <c r="C47" s="144"/>
    </row>
    <row r="48" spans="1:3" s="110" customFormat="1" ht="21" customHeight="1" x14ac:dyDescent="0.35">
      <c r="A48" s="381" t="s">
        <v>26</v>
      </c>
      <c r="B48" s="146" t="s">
        <v>403</v>
      </c>
      <c r="C48" s="147"/>
    </row>
    <row r="49" spans="1:3" s="110" customFormat="1" ht="21" customHeight="1" x14ac:dyDescent="0.35">
      <c r="A49" s="382"/>
      <c r="B49" s="138" t="s">
        <v>389</v>
      </c>
      <c r="C49" s="139"/>
    </row>
    <row r="50" spans="1:3" s="110" customFormat="1" ht="21" customHeight="1" x14ac:dyDescent="0.35">
      <c r="A50" s="382"/>
      <c r="B50" s="140" t="s">
        <v>396</v>
      </c>
      <c r="C50" s="139"/>
    </row>
    <row r="51" spans="1:3" s="110" customFormat="1" ht="21" customHeight="1" x14ac:dyDescent="0.35">
      <c r="A51" s="382"/>
      <c r="B51" s="140" t="s">
        <v>397</v>
      </c>
      <c r="C51" s="139"/>
    </row>
    <row r="52" spans="1:3" s="110" customFormat="1" ht="21" customHeight="1" x14ac:dyDescent="0.35">
      <c r="A52" s="382"/>
      <c r="B52" s="140" t="s">
        <v>398</v>
      </c>
      <c r="C52" s="139"/>
    </row>
    <row r="53" spans="1:3" s="110" customFormat="1" ht="21" customHeight="1" x14ac:dyDescent="0.35">
      <c r="A53" s="382"/>
      <c r="B53" s="140" t="s">
        <v>399</v>
      </c>
      <c r="C53" s="139"/>
    </row>
    <row r="54" spans="1:3" s="110" customFormat="1" ht="21" customHeight="1" x14ac:dyDescent="0.35">
      <c r="A54" s="382"/>
      <c r="B54" s="141" t="s">
        <v>391</v>
      </c>
      <c r="C54" s="142"/>
    </row>
    <row r="55" spans="1:3" s="110" customFormat="1" ht="21" customHeight="1" x14ac:dyDescent="0.35">
      <c r="A55" s="382"/>
      <c r="B55" s="143" t="s">
        <v>381</v>
      </c>
      <c r="C55" s="144"/>
    </row>
    <row r="56" spans="1:3" s="110" customFormat="1" ht="21" customHeight="1" x14ac:dyDescent="0.35">
      <c r="A56" s="381" t="s">
        <v>27</v>
      </c>
      <c r="B56" s="148" t="s">
        <v>404</v>
      </c>
      <c r="C56" s="137"/>
    </row>
    <row r="57" spans="1:3" s="110" customFormat="1" ht="60" customHeight="1" x14ac:dyDescent="0.35">
      <c r="A57" s="382"/>
      <c r="B57" s="149" t="s">
        <v>405</v>
      </c>
      <c r="C57" s="145"/>
    </row>
    <row r="58" spans="1:3" s="110" customFormat="1" ht="21" customHeight="1" x14ac:dyDescent="0.35">
      <c r="A58" s="382"/>
      <c r="B58" s="141" t="s">
        <v>380</v>
      </c>
      <c r="C58" s="142"/>
    </row>
    <row r="59" spans="1:3" s="110" customFormat="1" ht="21" customHeight="1" x14ac:dyDescent="0.35">
      <c r="A59" s="383"/>
      <c r="B59" s="143" t="s">
        <v>381</v>
      </c>
      <c r="C59" s="144"/>
    </row>
    <row r="60" spans="1:3" s="110" customFormat="1" ht="21" customHeight="1" x14ac:dyDescent="0.35">
      <c r="A60" s="384" t="s">
        <v>30</v>
      </c>
      <c r="B60" s="150" t="s">
        <v>107</v>
      </c>
      <c r="C60" s="151"/>
    </row>
    <row r="61" spans="1:3" s="153" customFormat="1" ht="21" customHeight="1" x14ac:dyDescent="0.35">
      <c r="A61" s="381" t="s">
        <v>31</v>
      </c>
      <c r="B61" s="152" t="s">
        <v>406</v>
      </c>
      <c r="C61" s="147"/>
    </row>
    <row r="62" spans="1:3" s="153" customFormat="1" ht="21" customHeight="1" x14ac:dyDescent="0.35">
      <c r="A62" s="385"/>
      <c r="B62" s="154" t="s">
        <v>389</v>
      </c>
      <c r="C62" s="139"/>
    </row>
    <row r="63" spans="1:3" s="153" customFormat="1" ht="45" customHeight="1" x14ac:dyDescent="0.35">
      <c r="A63" s="385"/>
      <c r="B63" s="155" t="s">
        <v>407</v>
      </c>
      <c r="C63" s="156"/>
    </row>
    <row r="64" spans="1:3" s="153" customFormat="1" ht="21" customHeight="1" x14ac:dyDescent="0.35">
      <c r="A64" s="385"/>
      <c r="B64" s="157" t="s">
        <v>391</v>
      </c>
      <c r="C64" s="142"/>
    </row>
    <row r="65" spans="1:3" s="153" customFormat="1" ht="21" customHeight="1" x14ac:dyDescent="0.35">
      <c r="A65" s="386"/>
      <c r="B65" s="143" t="s">
        <v>381</v>
      </c>
      <c r="C65" s="144"/>
    </row>
    <row r="66" spans="1:3" s="153" customFormat="1" ht="41" customHeight="1" x14ac:dyDescent="0.35">
      <c r="A66" s="381" t="s">
        <v>32</v>
      </c>
      <c r="B66" s="158" t="s">
        <v>183</v>
      </c>
      <c r="C66" s="147"/>
    </row>
    <row r="67" spans="1:3" s="153" customFormat="1" ht="21" customHeight="1" x14ac:dyDescent="0.35">
      <c r="A67" s="385"/>
      <c r="B67" s="138" t="s">
        <v>389</v>
      </c>
      <c r="C67" s="139"/>
    </row>
    <row r="68" spans="1:3" s="153" customFormat="1" ht="20.25" customHeight="1" x14ac:dyDescent="0.35">
      <c r="A68" s="385"/>
      <c r="B68" s="140" t="s">
        <v>396</v>
      </c>
      <c r="C68" s="139"/>
    </row>
    <row r="69" spans="1:3" s="153" customFormat="1" ht="20.75" customHeight="1" x14ac:dyDescent="0.35">
      <c r="A69" s="385"/>
      <c r="B69" s="140" t="s">
        <v>397</v>
      </c>
      <c r="C69" s="139"/>
    </row>
    <row r="70" spans="1:3" s="153" customFormat="1" ht="20.25" customHeight="1" x14ac:dyDescent="0.35">
      <c r="A70" s="385"/>
      <c r="B70" s="140" t="s">
        <v>398</v>
      </c>
      <c r="C70" s="139"/>
    </row>
    <row r="71" spans="1:3" s="153" customFormat="1" ht="21.75" customHeight="1" x14ac:dyDescent="0.35">
      <c r="A71" s="385"/>
      <c r="B71" s="140" t="s">
        <v>399</v>
      </c>
      <c r="C71" s="139"/>
    </row>
    <row r="72" spans="1:3" s="153" customFormat="1" ht="22.75" customHeight="1" x14ac:dyDescent="0.35">
      <c r="A72" s="385"/>
      <c r="B72" s="157" t="s">
        <v>391</v>
      </c>
      <c r="C72" s="139"/>
    </row>
    <row r="73" spans="1:3" s="153" customFormat="1" ht="21" customHeight="1" x14ac:dyDescent="0.35">
      <c r="A73" s="386"/>
      <c r="B73" s="143" t="s">
        <v>381</v>
      </c>
      <c r="C73" s="144"/>
    </row>
    <row r="74" spans="1:3" s="153" customFormat="1" ht="21" customHeight="1" x14ac:dyDescent="0.35">
      <c r="A74" s="382" t="s">
        <v>33</v>
      </c>
      <c r="B74" s="158" t="s">
        <v>144</v>
      </c>
      <c r="C74" s="139"/>
    </row>
    <row r="75" spans="1:3" s="153" customFormat="1" ht="21" customHeight="1" x14ac:dyDescent="0.35">
      <c r="A75" s="385"/>
      <c r="B75" s="138" t="s">
        <v>389</v>
      </c>
      <c r="C75" s="139"/>
    </row>
    <row r="76" spans="1:3" s="153" customFormat="1" ht="21" customHeight="1" x14ac:dyDescent="0.35">
      <c r="A76" s="385"/>
      <c r="B76" s="140" t="s">
        <v>396</v>
      </c>
      <c r="C76" s="139"/>
    </row>
    <row r="77" spans="1:3" s="153" customFormat="1" ht="21" customHeight="1" x14ac:dyDescent="0.35">
      <c r="A77" s="385"/>
      <c r="B77" s="140" t="s">
        <v>397</v>
      </c>
      <c r="C77" s="139"/>
    </row>
    <row r="78" spans="1:3" s="153" customFormat="1" ht="21" customHeight="1" x14ac:dyDescent="0.35">
      <c r="A78" s="382"/>
      <c r="B78" s="140" t="s">
        <v>398</v>
      </c>
      <c r="C78" s="139"/>
    </row>
    <row r="79" spans="1:3" s="153" customFormat="1" ht="21" customHeight="1" x14ac:dyDescent="0.35">
      <c r="A79" s="382"/>
      <c r="B79" s="140" t="s">
        <v>399</v>
      </c>
      <c r="C79" s="139"/>
    </row>
    <row r="80" spans="1:3" s="153" customFormat="1" ht="21" customHeight="1" x14ac:dyDescent="0.35">
      <c r="A80" s="382"/>
      <c r="B80" s="157" t="s">
        <v>391</v>
      </c>
      <c r="C80" s="142"/>
    </row>
    <row r="81" spans="1:3" s="153" customFormat="1" ht="21" customHeight="1" x14ac:dyDescent="0.35">
      <c r="A81" s="383"/>
      <c r="B81" s="143" t="s">
        <v>381</v>
      </c>
      <c r="C81" s="144"/>
    </row>
    <row r="82" spans="1:3" s="153" customFormat="1" ht="21" customHeight="1" x14ac:dyDescent="0.35">
      <c r="A82" s="382" t="s">
        <v>34</v>
      </c>
      <c r="B82" s="230" t="s">
        <v>184</v>
      </c>
      <c r="C82" s="139"/>
    </row>
    <row r="83" spans="1:3" s="153" customFormat="1" ht="21" customHeight="1" x14ac:dyDescent="0.35">
      <c r="A83" s="385"/>
      <c r="B83" s="138" t="s">
        <v>389</v>
      </c>
      <c r="C83" s="139"/>
    </row>
    <row r="84" spans="1:3" s="153" customFormat="1" ht="21" customHeight="1" x14ac:dyDescent="0.35">
      <c r="A84" s="385"/>
      <c r="B84" s="140" t="s">
        <v>396</v>
      </c>
      <c r="C84" s="139"/>
    </row>
    <row r="85" spans="1:3" s="153" customFormat="1" ht="21" customHeight="1" x14ac:dyDescent="0.35">
      <c r="A85" s="385"/>
      <c r="B85" s="140" t="s">
        <v>397</v>
      </c>
      <c r="C85" s="139"/>
    </row>
    <row r="86" spans="1:3" s="110" customFormat="1" ht="21" customHeight="1" x14ac:dyDescent="0.35">
      <c r="A86" s="382"/>
      <c r="B86" s="140" t="s">
        <v>398</v>
      </c>
      <c r="C86" s="139"/>
    </row>
    <row r="87" spans="1:3" s="110" customFormat="1" ht="21" customHeight="1" x14ac:dyDescent="0.35">
      <c r="A87" s="382"/>
      <c r="B87" s="140" t="s">
        <v>399</v>
      </c>
      <c r="C87" s="139"/>
    </row>
    <row r="88" spans="1:3" s="110" customFormat="1" ht="21" customHeight="1" x14ac:dyDescent="0.35">
      <c r="A88" s="382"/>
      <c r="B88" s="157" t="s">
        <v>391</v>
      </c>
      <c r="C88" s="142"/>
    </row>
    <row r="89" spans="1:3" s="110" customFormat="1" ht="21" customHeight="1" x14ac:dyDescent="0.35">
      <c r="A89" s="383"/>
      <c r="B89" s="143" t="s">
        <v>381</v>
      </c>
      <c r="C89" s="144"/>
    </row>
    <row r="90" spans="1:3" s="110" customFormat="1" ht="34" customHeight="1" x14ac:dyDescent="0.35">
      <c r="A90" s="382" t="s">
        <v>35</v>
      </c>
      <c r="B90" s="159" t="s">
        <v>410</v>
      </c>
      <c r="C90" s="145"/>
    </row>
    <row r="91" spans="1:3" s="110" customFormat="1" ht="21" customHeight="1" x14ac:dyDescent="0.35">
      <c r="A91" s="382"/>
      <c r="B91" s="138" t="s">
        <v>389</v>
      </c>
      <c r="C91" s="145"/>
    </row>
    <row r="92" spans="1:3" s="110" customFormat="1" ht="21" customHeight="1" x14ac:dyDescent="0.35">
      <c r="A92" s="382"/>
      <c r="B92" s="140" t="s">
        <v>396</v>
      </c>
      <c r="C92" s="145"/>
    </row>
    <row r="93" spans="1:3" s="110" customFormat="1" ht="21" customHeight="1" x14ac:dyDescent="0.35">
      <c r="A93" s="382"/>
      <c r="B93" s="140" t="s">
        <v>397</v>
      </c>
      <c r="C93" s="145"/>
    </row>
    <row r="94" spans="1:3" s="110" customFormat="1" ht="21" customHeight="1" x14ac:dyDescent="0.35">
      <c r="A94" s="382"/>
      <c r="B94" s="140" t="s">
        <v>398</v>
      </c>
      <c r="C94" s="145"/>
    </row>
    <row r="95" spans="1:3" s="110" customFormat="1" ht="21" customHeight="1" x14ac:dyDescent="0.35">
      <c r="A95" s="382"/>
      <c r="B95" s="140" t="s">
        <v>399</v>
      </c>
      <c r="C95" s="145"/>
    </row>
    <row r="96" spans="1:3" s="110" customFormat="1" ht="21" customHeight="1" x14ac:dyDescent="0.35">
      <c r="A96" s="382"/>
      <c r="B96" s="157" t="s">
        <v>391</v>
      </c>
      <c r="C96" s="145"/>
    </row>
    <row r="97" spans="1:7" s="110" customFormat="1" ht="21" customHeight="1" x14ac:dyDescent="0.35">
      <c r="A97" s="383"/>
      <c r="B97" s="143" t="s">
        <v>381</v>
      </c>
      <c r="C97" s="144"/>
    </row>
    <row r="98" spans="1:7" s="110" customFormat="1" ht="36" customHeight="1" x14ac:dyDescent="0.35">
      <c r="A98" s="381" t="s">
        <v>36</v>
      </c>
      <c r="B98" s="229" t="s">
        <v>169</v>
      </c>
      <c r="C98" s="145"/>
    </row>
    <row r="99" spans="1:7" s="110" customFormat="1" ht="21" customHeight="1" x14ac:dyDescent="0.35">
      <c r="A99" s="382"/>
      <c r="B99" s="138" t="s">
        <v>389</v>
      </c>
      <c r="C99" s="145"/>
    </row>
    <row r="100" spans="1:7" s="110" customFormat="1" ht="21" customHeight="1" x14ac:dyDescent="0.35">
      <c r="A100" s="382"/>
      <c r="B100" s="140" t="s">
        <v>396</v>
      </c>
      <c r="C100" s="145"/>
    </row>
    <row r="101" spans="1:7" s="110" customFormat="1" ht="21" customHeight="1" x14ac:dyDescent="0.35">
      <c r="A101" s="382"/>
      <c r="B101" s="140" t="s">
        <v>397</v>
      </c>
      <c r="C101" s="145"/>
    </row>
    <row r="102" spans="1:7" s="110" customFormat="1" ht="21" customHeight="1" x14ac:dyDescent="0.35">
      <c r="A102" s="382"/>
      <c r="B102" s="140" t="s">
        <v>398</v>
      </c>
      <c r="C102" s="145"/>
    </row>
    <row r="103" spans="1:7" s="110" customFormat="1" ht="21" customHeight="1" x14ac:dyDescent="0.35">
      <c r="A103" s="382"/>
      <c r="B103" s="140" t="s">
        <v>399</v>
      </c>
      <c r="C103" s="145"/>
    </row>
    <row r="104" spans="1:7" s="110" customFormat="1" ht="21" customHeight="1" x14ac:dyDescent="0.35">
      <c r="A104" s="382"/>
      <c r="B104" s="157" t="s">
        <v>391</v>
      </c>
      <c r="C104" s="145"/>
    </row>
    <row r="105" spans="1:7" s="110" customFormat="1" ht="21" customHeight="1" x14ac:dyDescent="0.35">
      <c r="A105" s="382"/>
      <c r="B105" s="143" t="s">
        <v>381</v>
      </c>
      <c r="C105" s="144"/>
    </row>
    <row r="106" spans="1:7" s="110" customFormat="1" ht="21" customHeight="1" x14ac:dyDescent="0.35">
      <c r="A106" s="381" t="s">
        <v>37</v>
      </c>
      <c r="B106" s="160" t="s">
        <v>411</v>
      </c>
      <c r="C106" s="145"/>
      <c r="E106" s="161"/>
      <c r="F106" s="161"/>
      <c r="G106" s="161"/>
    </row>
    <row r="107" spans="1:7" s="110" customFormat="1" ht="21" customHeight="1" x14ac:dyDescent="0.35">
      <c r="A107" s="387"/>
      <c r="B107" s="154" t="s">
        <v>389</v>
      </c>
      <c r="C107" s="145"/>
      <c r="E107" s="161"/>
      <c r="F107" s="161"/>
      <c r="G107" s="161"/>
    </row>
    <row r="108" spans="1:7" s="110" customFormat="1" ht="21" customHeight="1" x14ac:dyDescent="0.35">
      <c r="A108" s="387"/>
      <c r="B108" s="162" t="s">
        <v>396</v>
      </c>
      <c r="C108" s="145"/>
      <c r="E108" s="161"/>
      <c r="F108" s="161"/>
      <c r="G108" s="161"/>
    </row>
    <row r="109" spans="1:7" s="110" customFormat="1" ht="21" customHeight="1" x14ac:dyDescent="0.35">
      <c r="A109" s="387"/>
      <c r="B109" s="162" t="s">
        <v>397</v>
      </c>
      <c r="C109" s="145"/>
      <c r="E109" s="161"/>
      <c r="F109" s="161"/>
      <c r="G109" s="161"/>
    </row>
    <row r="110" spans="1:7" s="110" customFormat="1" ht="21" customHeight="1" x14ac:dyDescent="0.35">
      <c r="A110" s="387"/>
      <c r="B110" s="162" t="s">
        <v>398</v>
      </c>
      <c r="C110" s="145"/>
      <c r="E110" s="161"/>
      <c r="F110" s="161"/>
      <c r="G110" s="161"/>
    </row>
    <row r="111" spans="1:7" s="110" customFormat="1" ht="21" customHeight="1" x14ac:dyDescent="0.35">
      <c r="A111" s="387"/>
      <c r="B111" s="162" t="s">
        <v>412</v>
      </c>
      <c r="C111" s="145"/>
      <c r="E111" s="161"/>
      <c r="F111" s="161"/>
      <c r="G111" s="161"/>
    </row>
    <row r="112" spans="1:7" s="110" customFormat="1" ht="21" customHeight="1" x14ac:dyDescent="0.35">
      <c r="A112" s="387"/>
      <c r="B112" s="162" t="s">
        <v>413</v>
      </c>
      <c r="C112" s="145"/>
      <c r="E112" s="161"/>
      <c r="F112" s="161"/>
      <c r="G112" s="161"/>
    </row>
    <row r="113" spans="1:7" s="110" customFormat="1" ht="21" customHeight="1" x14ac:dyDescent="0.35">
      <c r="A113" s="387"/>
      <c r="B113" s="162" t="s">
        <v>399</v>
      </c>
      <c r="C113" s="145"/>
      <c r="E113" s="161"/>
      <c r="F113" s="161"/>
      <c r="G113" s="161"/>
    </row>
    <row r="114" spans="1:7" s="110" customFormat="1" ht="21" customHeight="1" x14ac:dyDescent="0.35">
      <c r="A114" s="387"/>
      <c r="B114" s="157" t="s">
        <v>391</v>
      </c>
      <c r="C114" s="145"/>
      <c r="E114" s="161"/>
      <c r="F114" s="161"/>
      <c r="G114" s="161"/>
    </row>
    <row r="115" spans="1:7" s="110" customFormat="1" ht="21" customHeight="1" x14ac:dyDescent="0.35">
      <c r="A115" s="388"/>
      <c r="B115" s="143" t="s">
        <v>381</v>
      </c>
      <c r="C115" s="145"/>
      <c r="E115" s="161"/>
      <c r="F115" s="161"/>
      <c r="G115" s="161"/>
    </row>
    <row r="116" spans="1:7" s="110" customFormat="1" ht="21" customHeight="1" x14ac:dyDescent="0.35">
      <c r="A116" s="381" t="s">
        <v>258</v>
      </c>
      <c r="B116" s="148" t="s">
        <v>414</v>
      </c>
      <c r="C116" s="137"/>
    </row>
    <row r="117" spans="1:7" s="110" customFormat="1" ht="21" customHeight="1" x14ac:dyDescent="0.35">
      <c r="A117" s="382"/>
      <c r="B117" s="138" t="s">
        <v>408</v>
      </c>
      <c r="C117" s="145"/>
    </row>
    <row r="118" spans="1:7" s="110" customFormat="1" ht="35.65" customHeight="1" x14ac:dyDescent="0.35">
      <c r="A118" s="382"/>
      <c r="B118" s="149" t="s">
        <v>415</v>
      </c>
      <c r="C118" s="145"/>
    </row>
    <row r="119" spans="1:7" s="110" customFormat="1" ht="21" customHeight="1" x14ac:dyDescent="0.35">
      <c r="A119" s="382"/>
      <c r="B119" s="141" t="s">
        <v>409</v>
      </c>
      <c r="C119" s="142"/>
    </row>
    <row r="120" spans="1:7" s="110" customFormat="1" ht="21" customHeight="1" x14ac:dyDescent="0.35">
      <c r="A120" s="382"/>
      <c r="B120" s="163" t="s">
        <v>381</v>
      </c>
      <c r="C120" s="145"/>
    </row>
    <row r="121" spans="1:7" s="110" customFormat="1" ht="21" customHeight="1" x14ac:dyDescent="0.35">
      <c r="A121" s="384" t="s">
        <v>39</v>
      </c>
      <c r="B121" s="150" t="s">
        <v>105</v>
      </c>
      <c r="C121" s="151"/>
    </row>
    <row r="122" spans="1:7" s="110" customFormat="1" ht="21" customHeight="1" x14ac:dyDescent="0.35">
      <c r="A122" s="381" t="s">
        <v>40</v>
      </c>
      <c r="B122" s="146" t="s">
        <v>416</v>
      </c>
      <c r="C122" s="147"/>
    </row>
    <row r="123" spans="1:7" s="110" customFormat="1" ht="25.5" customHeight="1" x14ac:dyDescent="0.35">
      <c r="A123" s="382"/>
      <c r="B123" s="138" t="s">
        <v>417</v>
      </c>
      <c r="C123" s="139"/>
    </row>
    <row r="124" spans="1:7" s="110" customFormat="1" ht="29.65" customHeight="1" x14ac:dyDescent="0.35">
      <c r="A124" s="382"/>
      <c r="B124" s="149" t="s">
        <v>418</v>
      </c>
      <c r="C124" s="139"/>
    </row>
    <row r="125" spans="1:7" s="110" customFormat="1" ht="21" customHeight="1" x14ac:dyDescent="0.35">
      <c r="A125" s="382"/>
      <c r="B125" s="165" t="s">
        <v>419</v>
      </c>
      <c r="C125" s="145"/>
    </row>
    <row r="126" spans="1:7" s="110" customFormat="1" ht="21" customHeight="1" x14ac:dyDescent="0.35">
      <c r="A126" s="383"/>
      <c r="B126" s="166" t="s">
        <v>381</v>
      </c>
      <c r="C126" s="144"/>
    </row>
    <row r="127" spans="1:7" s="110" customFormat="1" ht="20.25" customHeight="1" x14ac:dyDescent="0.35">
      <c r="A127" s="381" t="s">
        <v>41</v>
      </c>
      <c r="B127" s="146" t="s">
        <v>416</v>
      </c>
      <c r="C127" s="137"/>
    </row>
    <row r="128" spans="1:7" s="110" customFormat="1" ht="24.75" customHeight="1" x14ac:dyDescent="0.35">
      <c r="A128" s="382"/>
      <c r="B128" s="138" t="s">
        <v>417</v>
      </c>
      <c r="C128" s="145"/>
    </row>
    <row r="129" spans="1:3" s="110" customFormat="1" ht="36" customHeight="1" x14ac:dyDescent="0.35">
      <c r="A129" s="382"/>
      <c r="B129" s="149" t="s">
        <v>418</v>
      </c>
      <c r="C129" s="145"/>
    </row>
    <row r="130" spans="1:3" s="110" customFormat="1" ht="21.65" customHeight="1" x14ac:dyDescent="0.35">
      <c r="A130" s="382"/>
      <c r="B130" s="165" t="s">
        <v>419</v>
      </c>
      <c r="C130" s="142"/>
    </row>
    <row r="131" spans="1:3" s="110" customFormat="1" ht="21" customHeight="1" x14ac:dyDescent="0.35">
      <c r="A131" s="389"/>
      <c r="B131" s="166" t="s">
        <v>381</v>
      </c>
      <c r="C131" s="164"/>
    </row>
    <row r="132" spans="1:3" s="110" customFormat="1" ht="21" customHeight="1" x14ac:dyDescent="0.35">
      <c r="A132" s="381" t="s">
        <v>42</v>
      </c>
      <c r="B132" s="148" t="s">
        <v>420</v>
      </c>
      <c r="C132" s="137"/>
    </row>
    <row r="133" spans="1:3" s="110" customFormat="1" ht="21" customHeight="1" x14ac:dyDescent="0.35">
      <c r="A133" s="382"/>
      <c r="B133" s="138" t="s">
        <v>408</v>
      </c>
      <c r="C133" s="145"/>
    </row>
    <row r="134" spans="1:3" s="110" customFormat="1" ht="28.5" customHeight="1" x14ac:dyDescent="0.35">
      <c r="A134" s="382"/>
      <c r="B134" s="149" t="s">
        <v>421</v>
      </c>
      <c r="C134" s="145"/>
    </row>
    <row r="135" spans="1:3" s="110" customFormat="1" ht="21" customHeight="1" x14ac:dyDescent="0.35">
      <c r="A135" s="382"/>
      <c r="B135" s="141" t="s">
        <v>409</v>
      </c>
      <c r="C135" s="145"/>
    </row>
    <row r="136" spans="1:3" s="110" customFormat="1" ht="23.25" customHeight="1" x14ac:dyDescent="0.35">
      <c r="A136" s="383"/>
      <c r="B136" s="163" t="s">
        <v>381</v>
      </c>
      <c r="C136" s="144"/>
    </row>
    <row r="137" spans="1:3" s="110" customFormat="1" ht="23.25" customHeight="1" x14ac:dyDescent="0.35">
      <c r="A137" s="390" t="s">
        <v>43</v>
      </c>
      <c r="B137" s="232" t="s">
        <v>172</v>
      </c>
      <c r="C137" s="231"/>
    </row>
    <row r="138" spans="1:3" s="110" customFormat="1" ht="23.25" customHeight="1" x14ac:dyDescent="0.35">
      <c r="A138" s="382"/>
      <c r="B138" s="138" t="s">
        <v>417</v>
      </c>
      <c r="C138" s="216"/>
    </row>
    <row r="139" spans="1:3" s="110" customFormat="1" ht="41" customHeight="1" x14ac:dyDescent="0.35">
      <c r="A139" s="382"/>
      <c r="B139" s="149" t="s">
        <v>532</v>
      </c>
      <c r="C139" s="216"/>
    </row>
    <row r="140" spans="1:3" s="110" customFormat="1" ht="22" customHeight="1" x14ac:dyDescent="0.35">
      <c r="A140" s="382"/>
      <c r="B140" s="141" t="s">
        <v>419</v>
      </c>
      <c r="C140" s="216"/>
    </row>
    <row r="141" spans="1:3" s="110" customFormat="1" ht="19.5" customHeight="1" x14ac:dyDescent="0.35">
      <c r="A141" s="383"/>
      <c r="B141" s="163" t="s">
        <v>381</v>
      </c>
      <c r="C141" s="217"/>
    </row>
    <row r="142" spans="1:3" s="110" customFormat="1" ht="19.5" customHeight="1" x14ac:dyDescent="0.35">
      <c r="A142" s="390" t="s">
        <v>143</v>
      </c>
      <c r="B142" s="232" t="s">
        <v>142</v>
      </c>
      <c r="C142" s="231"/>
    </row>
    <row r="143" spans="1:3" s="110" customFormat="1" ht="19.5" customHeight="1" x14ac:dyDescent="0.35">
      <c r="A143" s="382"/>
      <c r="B143" s="138" t="s">
        <v>417</v>
      </c>
      <c r="C143" s="216"/>
    </row>
    <row r="144" spans="1:3" s="110" customFormat="1" ht="30.5" customHeight="1" x14ac:dyDescent="0.35">
      <c r="A144" s="382"/>
      <c r="B144" s="149" t="s">
        <v>533</v>
      </c>
      <c r="C144" s="216"/>
    </row>
    <row r="145" spans="1:3" s="110" customFormat="1" ht="19.5" customHeight="1" x14ac:dyDescent="0.35">
      <c r="A145" s="382"/>
      <c r="B145" s="141" t="s">
        <v>419</v>
      </c>
      <c r="C145" s="216"/>
    </row>
    <row r="146" spans="1:3" s="110" customFormat="1" ht="19.5" customHeight="1" x14ac:dyDescent="0.35">
      <c r="A146" s="382"/>
      <c r="B146" s="163" t="s">
        <v>381</v>
      </c>
      <c r="C146" s="217"/>
    </row>
    <row r="147" spans="1:3" s="110" customFormat="1" ht="21" customHeight="1" x14ac:dyDescent="0.35">
      <c r="A147" s="381" t="s">
        <v>152</v>
      </c>
      <c r="B147" s="167" t="s">
        <v>422</v>
      </c>
      <c r="C147" s="145"/>
    </row>
    <row r="148" spans="1:3" s="110" customFormat="1" ht="21" customHeight="1" x14ac:dyDescent="0.35">
      <c r="A148" s="387"/>
      <c r="B148" s="154" t="s">
        <v>408</v>
      </c>
      <c r="C148" s="145"/>
    </row>
    <row r="149" spans="1:3" s="110" customFormat="1" ht="45.5" customHeight="1" x14ac:dyDescent="0.35">
      <c r="A149" s="385"/>
      <c r="B149" s="162" t="s">
        <v>423</v>
      </c>
      <c r="C149" s="145"/>
    </row>
    <row r="150" spans="1:3" s="110" customFormat="1" ht="21" customHeight="1" x14ac:dyDescent="0.35">
      <c r="A150" s="385"/>
      <c r="B150" s="157" t="s">
        <v>409</v>
      </c>
      <c r="C150" s="145"/>
    </row>
    <row r="151" spans="1:3" s="110" customFormat="1" ht="21" customHeight="1" x14ac:dyDescent="0.35">
      <c r="A151" s="386"/>
      <c r="B151" s="143" t="s">
        <v>387</v>
      </c>
      <c r="C151" s="169"/>
    </row>
    <row r="152" spans="1:3" s="170" customFormat="1" ht="21" customHeight="1" x14ac:dyDescent="0.35">
      <c r="A152" s="384" t="s">
        <v>44</v>
      </c>
      <c r="B152" s="150" t="s">
        <v>424</v>
      </c>
      <c r="C152" s="151"/>
    </row>
    <row r="153" spans="1:3" s="173" customFormat="1" ht="21" customHeight="1" x14ac:dyDescent="0.35">
      <c r="A153" s="391" t="s">
        <v>45</v>
      </c>
      <c r="B153" s="171" t="s">
        <v>426</v>
      </c>
      <c r="C153" s="172"/>
    </row>
    <row r="154" spans="1:3" s="173" customFormat="1" ht="21" customHeight="1" x14ac:dyDescent="0.35">
      <c r="A154" s="387"/>
      <c r="B154" s="174" t="s">
        <v>425</v>
      </c>
      <c r="C154" s="172"/>
    </row>
    <row r="155" spans="1:3" s="173" customFormat="1" ht="35.25" customHeight="1" x14ac:dyDescent="0.35">
      <c r="A155" s="382"/>
      <c r="B155" s="140" t="s">
        <v>427</v>
      </c>
      <c r="C155" s="175"/>
    </row>
    <row r="156" spans="1:3" s="173" customFormat="1" ht="21" customHeight="1" x14ac:dyDescent="0.35">
      <c r="A156" s="382"/>
      <c r="B156" s="176" t="s">
        <v>409</v>
      </c>
      <c r="C156" s="177"/>
    </row>
    <row r="157" spans="1:3" s="173" customFormat="1" ht="21" customHeight="1" x14ac:dyDescent="0.35">
      <c r="A157" s="386"/>
      <c r="B157" s="178" t="s">
        <v>381</v>
      </c>
      <c r="C157" s="179"/>
    </row>
    <row r="158" spans="1:3" s="173" customFormat="1" ht="21" customHeight="1" x14ac:dyDescent="0.35">
      <c r="A158" s="392">
        <v>5.0199999999999996</v>
      </c>
      <c r="B158" s="180" t="s">
        <v>428</v>
      </c>
      <c r="C158" s="181"/>
    </row>
    <row r="159" spans="1:3" s="173" customFormat="1" ht="21" customHeight="1" x14ac:dyDescent="0.35">
      <c r="A159" s="387"/>
      <c r="B159" s="154" t="s">
        <v>425</v>
      </c>
      <c r="C159" s="182"/>
    </row>
    <row r="160" spans="1:3" s="173" customFormat="1" ht="41.25" customHeight="1" x14ac:dyDescent="0.35">
      <c r="A160" s="385"/>
      <c r="B160" s="155" t="s">
        <v>429</v>
      </c>
      <c r="C160" s="182"/>
    </row>
    <row r="161" spans="1:3" s="173" customFormat="1" ht="21" customHeight="1" x14ac:dyDescent="0.35">
      <c r="A161" s="385"/>
      <c r="B161" s="157" t="s">
        <v>409</v>
      </c>
      <c r="C161" s="183"/>
    </row>
    <row r="162" spans="1:3" s="173" customFormat="1" ht="21" customHeight="1" x14ac:dyDescent="0.35">
      <c r="A162" s="386"/>
      <c r="B162" s="178" t="s">
        <v>387</v>
      </c>
      <c r="C162" s="184"/>
    </row>
    <row r="163" spans="1:3" s="110" customFormat="1" ht="21" customHeight="1" x14ac:dyDescent="0.35">
      <c r="A163" s="384" t="s">
        <v>47</v>
      </c>
      <c r="B163" s="150" t="s">
        <v>48</v>
      </c>
      <c r="C163" s="151"/>
    </row>
    <row r="164" spans="1:3" s="110" customFormat="1" ht="21" customHeight="1" x14ac:dyDescent="0.35">
      <c r="A164" s="391" t="s">
        <v>49</v>
      </c>
      <c r="B164" s="233" t="s">
        <v>266</v>
      </c>
      <c r="C164" s="147"/>
    </row>
    <row r="165" spans="1:3" s="110" customFormat="1" ht="21" customHeight="1" x14ac:dyDescent="0.35">
      <c r="A165" s="385"/>
      <c r="B165" s="174" t="s">
        <v>430</v>
      </c>
      <c r="C165" s="139"/>
    </row>
    <row r="166" spans="1:3" s="110" customFormat="1" ht="51.75" customHeight="1" x14ac:dyDescent="0.35">
      <c r="A166" s="385"/>
      <c r="B166" s="140" t="s">
        <v>602</v>
      </c>
      <c r="C166" s="139"/>
    </row>
    <row r="167" spans="1:3" s="110" customFormat="1" ht="21" customHeight="1" x14ac:dyDescent="0.35">
      <c r="A167" s="385"/>
      <c r="B167" s="176" t="s">
        <v>431</v>
      </c>
      <c r="C167" s="185"/>
    </row>
    <row r="168" spans="1:3" s="110" customFormat="1" ht="21" customHeight="1" x14ac:dyDescent="0.35">
      <c r="A168" s="386"/>
      <c r="B168" s="178" t="s">
        <v>387</v>
      </c>
      <c r="C168" s="186"/>
    </row>
    <row r="169" spans="1:3" s="173" customFormat="1" ht="32.25" customHeight="1" x14ac:dyDescent="0.35">
      <c r="A169" s="391" t="s">
        <v>50</v>
      </c>
      <c r="B169" s="233" t="s">
        <v>124</v>
      </c>
      <c r="C169" s="253"/>
    </row>
    <row r="170" spans="1:3" s="173" customFormat="1" ht="21" customHeight="1" x14ac:dyDescent="0.35">
      <c r="A170" s="387"/>
      <c r="B170" s="187" t="s">
        <v>430</v>
      </c>
      <c r="C170" s="172"/>
    </row>
    <row r="171" spans="1:3" s="173" customFormat="1" ht="53.25" customHeight="1" x14ac:dyDescent="0.35">
      <c r="A171" s="382"/>
      <c r="B171" s="140" t="s">
        <v>540</v>
      </c>
      <c r="C171" s="175"/>
    </row>
    <row r="172" spans="1:3" s="173" customFormat="1" ht="21" customHeight="1" x14ac:dyDescent="0.35">
      <c r="A172" s="382"/>
      <c r="B172" s="176" t="s">
        <v>431</v>
      </c>
      <c r="C172" s="177"/>
    </row>
    <row r="173" spans="1:3" s="173" customFormat="1" ht="21" customHeight="1" x14ac:dyDescent="0.35">
      <c r="A173" s="386"/>
      <c r="B173" s="178" t="s">
        <v>387</v>
      </c>
      <c r="C173" s="179"/>
    </row>
    <row r="174" spans="1:3" s="173" customFormat="1" ht="28.5" customHeight="1" x14ac:dyDescent="0.35">
      <c r="A174" s="391" t="s">
        <v>51</v>
      </c>
      <c r="B174" s="233" t="s">
        <v>125</v>
      </c>
      <c r="C174" s="181"/>
    </row>
    <row r="175" spans="1:3" s="173" customFormat="1" ht="45.5" customHeight="1" x14ac:dyDescent="0.35">
      <c r="A175" s="385"/>
      <c r="B175" s="162" t="s">
        <v>541</v>
      </c>
      <c r="C175" s="177"/>
    </row>
    <row r="176" spans="1:3" s="173" customFormat="1" ht="21" customHeight="1" x14ac:dyDescent="0.35">
      <c r="A176" s="385"/>
      <c r="B176" s="176" t="s">
        <v>431</v>
      </c>
      <c r="C176" s="177"/>
    </row>
    <row r="177" spans="1:3" s="173" customFormat="1" ht="21" customHeight="1" x14ac:dyDescent="0.35">
      <c r="A177" s="386"/>
      <c r="B177" s="178" t="s">
        <v>387</v>
      </c>
      <c r="C177" s="179"/>
    </row>
    <row r="178" spans="1:3" s="173" customFormat="1" ht="21" customHeight="1" x14ac:dyDescent="0.35">
      <c r="A178" s="391" t="s">
        <v>52</v>
      </c>
      <c r="B178" s="233" t="s">
        <v>126</v>
      </c>
      <c r="C178" s="181"/>
    </row>
    <row r="179" spans="1:3" s="173" customFormat="1" ht="48.5" customHeight="1" x14ac:dyDescent="0.35">
      <c r="A179" s="385"/>
      <c r="B179" s="162" t="s">
        <v>603</v>
      </c>
      <c r="C179" s="177"/>
    </row>
    <row r="180" spans="1:3" s="173" customFormat="1" ht="21" customHeight="1" x14ac:dyDescent="0.35">
      <c r="A180" s="385"/>
      <c r="B180" s="176" t="s">
        <v>431</v>
      </c>
      <c r="C180" s="177"/>
    </row>
    <row r="181" spans="1:3" s="173" customFormat="1" ht="21" customHeight="1" x14ac:dyDescent="0.35">
      <c r="A181" s="386"/>
      <c r="B181" s="178" t="s">
        <v>387</v>
      </c>
      <c r="C181" s="179"/>
    </row>
    <row r="182" spans="1:3" s="173" customFormat="1" ht="21" customHeight="1" x14ac:dyDescent="0.35">
      <c r="A182" s="391" t="s">
        <v>53</v>
      </c>
      <c r="B182" s="168" t="s">
        <v>542</v>
      </c>
      <c r="C182" s="181"/>
    </row>
    <row r="183" spans="1:3" s="173" customFormat="1" ht="21" customHeight="1" x14ac:dyDescent="0.35">
      <c r="A183" s="385"/>
      <c r="B183" s="174" t="s">
        <v>430</v>
      </c>
      <c r="C183" s="182"/>
    </row>
    <row r="184" spans="1:3" s="173" customFormat="1" ht="50.25" customHeight="1" x14ac:dyDescent="0.35">
      <c r="A184" s="385"/>
      <c r="B184" s="140" t="s">
        <v>543</v>
      </c>
      <c r="C184" s="182"/>
    </row>
    <row r="185" spans="1:3" s="173" customFormat="1" ht="21" customHeight="1" x14ac:dyDescent="0.35">
      <c r="A185" s="385"/>
      <c r="B185" s="176" t="s">
        <v>431</v>
      </c>
      <c r="C185" s="182"/>
    </row>
    <row r="186" spans="1:3" s="173" customFormat="1" ht="21" customHeight="1" x14ac:dyDescent="0.35">
      <c r="A186" s="386"/>
      <c r="B186" s="178" t="s">
        <v>387</v>
      </c>
      <c r="C186" s="188"/>
    </row>
    <row r="187" spans="1:3" s="173" customFormat="1" ht="21" customHeight="1" x14ac:dyDescent="0.35">
      <c r="A187" s="391" t="s">
        <v>54</v>
      </c>
      <c r="B187" s="168" t="s">
        <v>606</v>
      </c>
      <c r="C187" s="181"/>
    </row>
    <row r="188" spans="1:3" s="173" customFormat="1" ht="21" customHeight="1" x14ac:dyDescent="0.35">
      <c r="A188" s="385"/>
      <c r="B188" s="174" t="s">
        <v>430</v>
      </c>
      <c r="C188" s="182"/>
    </row>
    <row r="189" spans="1:3" s="173" customFormat="1" ht="46.5" customHeight="1" x14ac:dyDescent="0.35">
      <c r="A189" s="385"/>
      <c r="B189" s="140" t="s">
        <v>607</v>
      </c>
      <c r="C189" s="182"/>
    </row>
    <row r="190" spans="1:3" s="173" customFormat="1" ht="21" customHeight="1" x14ac:dyDescent="0.35">
      <c r="A190" s="385"/>
      <c r="B190" s="176" t="s">
        <v>431</v>
      </c>
      <c r="C190" s="182"/>
    </row>
    <row r="191" spans="1:3" s="173" customFormat="1" ht="21" customHeight="1" x14ac:dyDescent="0.35">
      <c r="A191" s="383"/>
      <c r="B191" s="178" t="s">
        <v>387</v>
      </c>
      <c r="C191" s="234"/>
    </row>
    <row r="192" spans="1:3" ht="22.5" customHeight="1" x14ac:dyDescent="0.35">
      <c r="A192" s="384" t="s">
        <v>57</v>
      </c>
      <c r="B192" s="150" t="s">
        <v>101</v>
      </c>
      <c r="C192" s="151"/>
    </row>
    <row r="193" spans="1:3" s="110" customFormat="1" ht="21" customHeight="1" x14ac:dyDescent="0.35">
      <c r="A193" s="381" t="s">
        <v>58</v>
      </c>
      <c r="B193" s="168" t="s">
        <v>432</v>
      </c>
      <c r="C193" s="147"/>
    </row>
    <row r="194" spans="1:3" s="110" customFormat="1" ht="21" customHeight="1" x14ac:dyDescent="0.35">
      <c r="A194" s="385"/>
      <c r="B194" s="174" t="s">
        <v>425</v>
      </c>
      <c r="C194" s="139"/>
    </row>
    <row r="195" spans="1:3" s="110" customFormat="1" ht="21" customHeight="1" x14ac:dyDescent="0.35">
      <c r="A195" s="385"/>
      <c r="B195" s="189" t="s">
        <v>433</v>
      </c>
      <c r="C195" s="139"/>
    </row>
    <row r="196" spans="1:3" s="110" customFormat="1" ht="37.4" customHeight="1" x14ac:dyDescent="0.35">
      <c r="A196" s="385"/>
      <c r="B196" s="140" t="s">
        <v>434</v>
      </c>
      <c r="C196" s="139"/>
    </row>
    <row r="197" spans="1:3" s="110" customFormat="1" ht="21" customHeight="1" x14ac:dyDescent="0.35">
      <c r="A197" s="385"/>
      <c r="B197" s="176" t="s">
        <v>409</v>
      </c>
      <c r="C197" s="139"/>
    </row>
    <row r="198" spans="1:3" s="110" customFormat="1" ht="21" customHeight="1" x14ac:dyDescent="0.35">
      <c r="A198" s="386"/>
      <c r="B198" s="178" t="s">
        <v>387</v>
      </c>
      <c r="C198" s="169"/>
    </row>
    <row r="199" spans="1:3" ht="22.5" customHeight="1" x14ac:dyDescent="0.35">
      <c r="A199" s="381" t="s">
        <v>59</v>
      </c>
      <c r="B199" s="168" t="s">
        <v>435</v>
      </c>
      <c r="C199" s="147"/>
    </row>
    <row r="200" spans="1:3" ht="22.5" customHeight="1" x14ac:dyDescent="0.35">
      <c r="A200" s="385"/>
      <c r="B200" s="174" t="s">
        <v>425</v>
      </c>
      <c r="C200" s="139"/>
    </row>
    <row r="201" spans="1:3" ht="22.5" customHeight="1" x14ac:dyDescent="0.35">
      <c r="A201" s="385"/>
      <c r="B201" s="189" t="s">
        <v>433</v>
      </c>
      <c r="C201" s="139"/>
    </row>
    <row r="202" spans="1:3" ht="42.75" customHeight="1" x14ac:dyDescent="0.35">
      <c r="A202" s="385"/>
      <c r="B202" s="140" t="s">
        <v>436</v>
      </c>
      <c r="C202" s="139"/>
    </row>
    <row r="203" spans="1:3" ht="22.5" customHeight="1" x14ac:dyDescent="0.35">
      <c r="A203" s="385"/>
      <c r="B203" s="176" t="s">
        <v>409</v>
      </c>
      <c r="C203" s="185"/>
    </row>
    <row r="204" spans="1:3" ht="22.5" customHeight="1" x14ac:dyDescent="0.35">
      <c r="A204" s="386"/>
      <c r="B204" s="178" t="s">
        <v>387</v>
      </c>
      <c r="C204" s="186"/>
    </row>
    <row r="205" spans="1:3" ht="22.5" customHeight="1" x14ac:dyDescent="0.35">
      <c r="A205" s="381" t="s">
        <v>60</v>
      </c>
      <c r="B205" s="168" t="s">
        <v>66</v>
      </c>
      <c r="C205" s="147"/>
    </row>
    <row r="206" spans="1:3" ht="22.5" customHeight="1" x14ac:dyDescent="0.35">
      <c r="A206" s="385"/>
      <c r="B206" s="174" t="s">
        <v>437</v>
      </c>
      <c r="C206" s="139"/>
    </row>
    <row r="207" spans="1:3" ht="39" customHeight="1" x14ac:dyDescent="0.35">
      <c r="A207" s="385"/>
      <c r="B207" s="140" t="s">
        <v>438</v>
      </c>
      <c r="C207" s="139"/>
    </row>
    <row r="208" spans="1:3" ht="22.5" customHeight="1" x14ac:dyDescent="0.35">
      <c r="A208" s="385"/>
      <c r="B208" s="176" t="s">
        <v>380</v>
      </c>
      <c r="C208" s="185"/>
    </row>
    <row r="209" spans="1:3" ht="22.5" customHeight="1" x14ac:dyDescent="0.35">
      <c r="A209" s="386"/>
      <c r="B209" s="178" t="s">
        <v>387</v>
      </c>
      <c r="C209" s="186"/>
    </row>
    <row r="210" spans="1:3" ht="22.5" customHeight="1" x14ac:dyDescent="0.35">
      <c r="A210" s="393" t="s">
        <v>61</v>
      </c>
      <c r="B210" s="243" t="s">
        <v>99</v>
      </c>
      <c r="C210" s="147"/>
    </row>
    <row r="211" spans="1:3" ht="22.5" customHeight="1" x14ac:dyDescent="0.35">
      <c r="A211" s="394" t="s">
        <v>62</v>
      </c>
      <c r="B211" s="245" t="s">
        <v>269</v>
      </c>
      <c r="C211" s="147"/>
    </row>
    <row r="212" spans="1:3" ht="22.5" customHeight="1" x14ac:dyDescent="0.35">
      <c r="A212" s="385"/>
      <c r="B212" s="154" t="s">
        <v>437</v>
      </c>
      <c r="C212" s="139"/>
    </row>
    <row r="213" spans="1:3" ht="78.25" customHeight="1" x14ac:dyDescent="0.35">
      <c r="A213" s="385"/>
      <c r="B213" s="31" t="s">
        <v>584</v>
      </c>
      <c r="C213" s="139"/>
    </row>
    <row r="214" spans="1:3" ht="22.5" customHeight="1" x14ac:dyDescent="0.35">
      <c r="A214" s="385"/>
      <c r="B214" s="157" t="s">
        <v>380</v>
      </c>
      <c r="C214" s="139"/>
    </row>
    <row r="215" spans="1:3" ht="22.5" customHeight="1" x14ac:dyDescent="0.35">
      <c r="A215" s="386"/>
      <c r="B215" s="246" t="s">
        <v>387</v>
      </c>
      <c r="C215" s="139"/>
    </row>
    <row r="216" spans="1:3" ht="22.5" customHeight="1" x14ac:dyDescent="0.35">
      <c r="A216" s="394" t="s">
        <v>63</v>
      </c>
      <c r="B216" s="248" t="s">
        <v>273</v>
      </c>
      <c r="C216" s="147"/>
    </row>
    <row r="217" spans="1:3" ht="22.5" customHeight="1" x14ac:dyDescent="0.35">
      <c r="A217" s="385"/>
      <c r="B217" s="138" t="s">
        <v>588</v>
      </c>
      <c r="C217" s="139"/>
    </row>
    <row r="218" spans="1:3" ht="73.5" customHeight="1" x14ac:dyDescent="0.35">
      <c r="A218" s="385"/>
      <c r="B218" s="249" t="s">
        <v>591</v>
      </c>
      <c r="C218" s="139"/>
    </row>
    <row r="219" spans="1:3" ht="78.5" customHeight="1" x14ac:dyDescent="0.35">
      <c r="A219" s="385"/>
      <c r="B219" s="249" t="s">
        <v>590</v>
      </c>
      <c r="C219" s="139"/>
    </row>
    <row r="220" spans="1:3" ht="73.5" customHeight="1" x14ac:dyDescent="0.35">
      <c r="A220" s="385"/>
      <c r="B220" s="249" t="s">
        <v>589</v>
      </c>
      <c r="C220" s="139"/>
    </row>
    <row r="221" spans="1:3" ht="22.5" customHeight="1" x14ac:dyDescent="0.35">
      <c r="A221" s="385"/>
      <c r="B221" s="141" t="s">
        <v>419</v>
      </c>
      <c r="C221" s="139"/>
    </row>
    <row r="222" spans="1:3" ht="22.5" customHeight="1" x14ac:dyDescent="0.35">
      <c r="A222" s="385"/>
      <c r="B222" s="250" t="s">
        <v>387</v>
      </c>
      <c r="C222" s="169"/>
    </row>
    <row r="223" spans="1:3" ht="22.5" customHeight="1" x14ac:dyDescent="0.35">
      <c r="A223" s="395" t="s">
        <v>64</v>
      </c>
      <c r="B223" s="244" t="s">
        <v>278</v>
      </c>
      <c r="C223" s="220"/>
    </row>
    <row r="224" spans="1:3" ht="22.5" customHeight="1" x14ac:dyDescent="0.35">
      <c r="A224" s="385"/>
      <c r="B224" s="138" t="s">
        <v>592</v>
      </c>
      <c r="C224" s="139"/>
    </row>
    <row r="225" spans="1:3" ht="56.5" customHeight="1" x14ac:dyDescent="0.35">
      <c r="A225" s="396"/>
      <c r="B225" s="251" t="s">
        <v>812</v>
      </c>
      <c r="C225" s="220"/>
    </row>
    <row r="226" spans="1:3" ht="63" customHeight="1" x14ac:dyDescent="0.35">
      <c r="A226" s="396"/>
      <c r="B226" s="251" t="s">
        <v>801</v>
      </c>
      <c r="C226" s="220"/>
    </row>
    <row r="227" spans="1:3" ht="47.25" customHeight="1" x14ac:dyDescent="0.35">
      <c r="A227" s="396"/>
      <c r="B227" s="251" t="s">
        <v>593</v>
      </c>
      <c r="C227" s="220"/>
    </row>
    <row r="228" spans="1:3" ht="43" customHeight="1" x14ac:dyDescent="0.35">
      <c r="A228" s="396"/>
      <c r="B228" s="251" t="s">
        <v>594</v>
      </c>
      <c r="C228" s="220"/>
    </row>
    <row r="229" spans="1:3" ht="44.75" customHeight="1" x14ac:dyDescent="0.35">
      <c r="A229" s="396"/>
      <c r="B229" s="251" t="s">
        <v>811</v>
      </c>
      <c r="C229" s="220"/>
    </row>
    <row r="230" spans="1:3" ht="44" customHeight="1" x14ac:dyDescent="0.35">
      <c r="A230" s="396"/>
      <c r="B230" s="251" t="s">
        <v>595</v>
      </c>
      <c r="C230" s="220"/>
    </row>
    <row r="231" spans="1:3" ht="42" customHeight="1" x14ac:dyDescent="0.35">
      <c r="A231" s="396"/>
      <c r="B231" s="251" t="s">
        <v>804</v>
      </c>
      <c r="C231" s="220"/>
    </row>
    <row r="232" spans="1:3" ht="22.5" customHeight="1" x14ac:dyDescent="0.35">
      <c r="A232" s="396"/>
      <c r="B232" s="251" t="s">
        <v>596</v>
      </c>
      <c r="C232" s="220"/>
    </row>
    <row r="233" spans="1:3" ht="22.5" customHeight="1" x14ac:dyDescent="0.35">
      <c r="A233" s="396"/>
      <c r="B233" s="251" t="s">
        <v>597</v>
      </c>
      <c r="C233" s="220"/>
    </row>
    <row r="234" spans="1:3" ht="22.5" customHeight="1" x14ac:dyDescent="0.35">
      <c r="A234" s="396"/>
      <c r="B234" s="247" t="s">
        <v>598</v>
      </c>
      <c r="C234" s="220"/>
    </row>
    <row r="235" spans="1:3" ht="22.5" customHeight="1" x14ac:dyDescent="0.35">
      <c r="A235" s="396"/>
      <c r="B235" s="251" t="s">
        <v>599</v>
      </c>
      <c r="C235" s="220"/>
    </row>
    <row r="236" spans="1:3" ht="32.5" customHeight="1" x14ac:dyDescent="0.35">
      <c r="A236" s="396"/>
      <c r="B236" s="251" t="s">
        <v>600</v>
      </c>
      <c r="C236" s="220"/>
    </row>
    <row r="237" spans="1:3" ht="22.5" customHeight="1" x14ac:dyDescent="0.35">
      <c r="A237" s="385"/>
      <c r="B237" s="141" t="s">
        <v>441</v>
      </c>
      <c r="C237" s="139"/>
    </row>
    <row r="238" spans="1:3" ht="22.5" customHeight="1" x14ac:dyDescent="0.35">
      <c r="A238" s="385"/>
      <c r="B238" s="250" t="s">
        <v>387</v>
      </c>
      <c r="C238" s="169"/>
    </row>
    <row r="239" spans="1:3" ht="22.5" customHeight="1" x14ac:dyDescent="0.35">
      <c r="A239" s="397" t="s">
        <v>65</v>
      </c>
      <c r="B239" s="248" t="s">
        <v>299</v>
      </c>
      <c r="C239" s="147"/>
    </row>
    <row r="240" spans="1:3" ht="22.5" customHeight="1" x14ac:dyDescent="0.35">
      <c r="A240" s="385"/>
      <c r="B240" s="138" t="s">
        <v>618</v>
      </c>
      <c r="C240" s="139"/>
    </row>
    <row r="241" spans="1:3" ht="72" customHeight="1" x14ac:dyDescent="0.35">
      <c r="A241" s="396"/>
      <c r="B241" s="254" t="s">
        <v>609</v>
      </c>
      <c r="C241" s="220"/>
    </row>
    <row r="242" spans="1:3" ht="72" customHeight="1" x14ac:dyDescent="0.35">
      <c r="A242" s="396"/>
      <c r="B242" s="254" t="s">
        <v>610</v>
      </c>
      <c r="C242" s="220"/>
    </row>
    <row r="243" spans="1:3" ht="65" customHeight="1" x14ac:dyDescent="0.35">
      <c r="A243" s="396"/>
      <c r="B243" s="254" t="s">
        <v>614</v>
      </c>
      <c r="C243" s="220"/>
    </row>
    <row r="244" spans="1:3" ht="71.5" customHeight="1" x14ac:dyDescent="0.35">
      <c r="A244" s="396"/>
      <c r="B244" s="254" t="s">
        <v>615</v>
      </c>
      <c r="C244" s="220"/>
    </row>
    <row r="245" spans="1:3" ht="47.5" customHeight="1" x14ac:dyDescent="0.35">
      <c r="A245" s="396"/>
      <c r="B245" s="254" t="s">
        <v>616</v>
      </c>
      <c r="C245" s="220"/>
    </row>
    <row r="246" spans="1:3" ht="43.5" customHeight="1" x14ac:dyDescent="0.35">
      <c r="A246" s="396"/>
      <c r="B246" s="254" t="s">
        <v>617</v>
      </c>
      <c r="C246" s="220"/>
    </row>
    <row r="247" spans="1:3" ht="22.5" customHeight="1" x14ac:dyDescent="0.35">
      <c r="A247" s="385"/>
      <c r="B247" s="141" t="s">
        <v>619</v>
      </c>
      <c r="C247" s="139"/>
    </row>
    <row r="248" spans="1:3" ht="22.5" customHeight="1" x14ac:dyDescent="0.35">
      <c r="A248" s="386"/>
      <c r="B248" s="163" t="s">
        <v>387</v>
      </c>
      <c r="C248" s="169"/>
    </row>
    <row r="249" spans="1:3" s="110" customFormat="1" ht="21" customHeight="1" x14ac:dyDescent="0.35">
      <c r="A249" s="384" t="s">
        <v>67</v>
      </c>
      <c r="B249" s="150" t="s">
        <v>84</v>
      </c>
      <c r="C249" s="151"/>
    </row>
    <row r="250" spans="1:3" s="110" customFormat="1" ht="21" customHeight="1" x14ac:dyDescent="0.35">
      <c r="A250" s="486" t="s">
        <v>442</v>
      </c>
      <c r="B250" s="487"/>
      <c r="C250" s="488"/>
    </row>
    <row r="251" spans="1:3" s="110" customFormat="1" ht="25" customHeight="1" x14ac:dyDescent="0.35">
      <c r="A251" s="499" t="s">
        <v>443</v>
      </c>
      <c r="B251" s="500"/>
      <c r="C251" s="501"/>
    </row>
    <row r="252" spans="1:3" s="110" customFormat="1" ht="21" customHeight="1" x14ac:dyDescent="0.35">
      <c r="A252" s="502" t="s">
        <v>444</v>
      </c>
      <c r="B252" s="503"/>
      <c r="C252" s="504"/>
    </row>
    <row r="253" spans="1:3" s="110" customFormat="1" ht="21" customHeight="1" x14ac:dyDescent="0.35">
      <c r="A253" s="502" t="s">
        <v>445</v>
      </c>
      <c r="B253" s="503"/>
      <c r="C253" s="504"/>
    </row>
    <row r="254" spans="1:3" s="110" customFormat="1" ht="21" customHeight="1" x14ac:dyDescent="0.35">
      <c r="A254" s="502" t="s">
        <v>446</v>
      </c>
      <c r="B254" s="503"/>
      <c r="C254" s="504"/>
    </row>
    <row r="255" spans="1:3" s="110" customFormat="1" ht="21" customHeight="1" x14ac:dyDescent="0.35">
      <c r="A255" s="502" t="s">
        <v>447</v>
      </c>
      <c r="B255" s="503"/>
      <c r="C255" s="504"/>
    </row>
    <row r="256" spans="1:3" s="110" customFormat="1" ht="21" customHeight="1" x14ac:dyDescent="0.35">
      <c r="A256" s="502" t="s">
        <v>448</v>
      </c>
      <c r="B256" s="503"/>
      <c r="C256" s="504"/>
    </row>
    <row r="257" spans="1:3" s="110" customFormat="1" ht="32.75" customHeight="1" x14ac:dyDescent="0.35">
      <c r="A257" s="499" t="s">
        <v>449</v>
      </c>
      <c r="B257" s="500"/>
      <c r="C257" s="501"/>
    </row>
    <row r="258" spans="1:3" s="110" customFormat="1" ht="21" customHeight="1" x14ac:dyDescent="0.35">
      <c r="A258" s="392" t="s">
        <v>68</v>
      </c>
      <c r="B258" s="193" t="s">
        <v>450</v>
      </c>
      <c r="C258" s="147"/>
    </row>
    <row r="259" spans="1:3" s="110" customFormat="1" ht="21" customHeight="1" x14ac:dyDescent="0.35">
      <c r="A259" s="387"/>
      <c r="B259" s="154" t="s">
        <v>451</v>
      </c>
      <c r="C259" s="156"/>
    </row>
    <row r="260" spans="1:3" s="110" customFormat="1" ht="46.5" customHeight="1" x14ac:dyDescent="0.35">
      <c r="A260" s="382"/>
      <c r="B260" s="155" t="s">
        <v>452</v>
      </c>
      <c r="C260" s="145"/>
    </row>
    <row r="261" spans="1:3" s="110" customFormat="1" ht="20.25" customHeight="1" x14ac:dyDescent="0.35">
      <c r="A261" s="387"/>
      <c r="B261" s="191" t="s">
        <v>453</v>
      </c>
      <c r="C261" s="156"/>
    </row>
    <row r="262" spans="1:3" s="110" customFormat="1" ht="27.75" customHeight="1" x14ac:dyDescent="0.35">
      <c r="A262" s="388"/>
      <c r="B262" s="192" t="s">
        <v>381</v>
      </c>
      <c r="C262" s="194"/>
    </row>
    <row r="263" spans="1:3" s="110" customFormat="1" ht="27.75" customHeight="1" x14ac:dyDescent="0.35">
      <c r="A263" s="392">
        <v>9.02</v>
      </c>
      <c r="B263" s="193" t="s">
        <v>454</v>
      </c>
      <c r="C263" s="156"/>
    </row>
    <row r="264" spans="1:3" s="110" customFormat="1" ht="27.75" customHeight="1" x14ac:dyDescent="0.35">
      <c r="A264" s="387"/>
      <c r="B264" s="154" t="s">
        <v>451</v>
      </c>
      <c r="C264" s="156"/>
    </row>
    <row r="265" spans="1:3" s="110" customFormat="1" ht="27.75" customHeight="1" x14ac:dyDescent="0.35">
      <c r="A265" s="382"/>
      <c r="B265" s="155" t="s">
        <v>452</v>
      </c>
      <c r="C265" s="156"/>
    </row>
    <row r="266" spans="1:3" s="110" customFormat="1" ht="27.75" customHeight="1" x14ac:dyDescent="0.35">
      <c r="A266" s="387"/>
      <c r="B266" s="191" t="s">
        <v>453</v>
      </c>
      <c r="C266" s="156"/>
    </row>
    <row r="267" spans="1:3" s="110" customFormat="1" ht="27.75" customHeight="1" x14ac:dyDescent="0.35">
      <c r="A267" s="388"/>
      <c r="B267" s="192" t="s">
        <v>381</v>
      </c>
      <c r="C267" s="156"/>
    </row>
    <row r="268" spans="1:3" s="110" customFormat="1" ht="21.75" customHeight="1" x14ac:dyDescent="0.35">
      <c r="A268" s="391" t="s">
        <v>70</v>
      </c>
      <c r="B268" s="195" t="s">
        <v>455</v>
      </c>
      <c r="C268" s="196"/>
    </row>
    <row r="269" spans="1:3" s="110" customFormat="1" ht="21.75" customHeight="1" x14ac:dyDescent="0.35">
      <c r="A269" s="382"/>
      <c r="B269" s="154" t="s">
        <v>451</v>
      </c>
      <c r="C269" s="182"/>
    </row>
    <row r="270" spans="1:3" s="110" customFormat="1" ht="27" customHeight="1" x14ac:dyDescent="0.35">
      <c r="A270" s="382"/>
      <c r="B270" s="154" t="s">
        <v>456</v>
      </c>
      <c r="C270" s="182"/>
    </row>
    <row r="271" spans="1:3" s="110" customFormat="1" ht="21.75" customHeight="1" x14ac:dyDescent="0.35">
      <c r="A271" s="382"/>
      <c r="B271" s="191" t="s">
        <v>457</v>
      </c>
      <c r="C271" s="145"/>
    </row>
    <row r="272" spans="1:3" s="110" customFormat="1" ht="27" customHeight="1" x14ac:dyDescent="0.35">
      <c r="A272" s="383"/>
      <c r="B272" s="192" t="s">
        <v>381</v>
      </c>
      <c r="C272" s="188"/>
    </row>
    <row r="273" spans="1:3" s="110" customFormat="1" ht="27" customHeight="1" x14ac:dyDescent="0.35">
      <c r="A273" s="394" t="s">
        <v>71</v>
      </c>
      <c r="B273" s="195" t="s">
        <v>458</v>
      </c>
      <c r="C273" s="182"/>
    </row>
    <row r="274" spans="1:3" s="110" customFormat="1" ht="27" customHeight="1" x14ac:dyDescent="0.35">
      <c r="A274" s="382"/>
      <c r="B274" s="154" t="s">
        <v>451</v>
      </c>
      <c r="C274" s="182"/>
    </row>
    <row r="275" spans="1:3" s="110" customFormat="1" ht="27" customHeight="1" x14ac:dyDescent="0.35">
      <c r="A275" s="382"/>
      <c r="B275" s="154" t="s">
        <v>459</v>
      </c>
      <c r="C275" s="182"/>
    </row>
    <row r="276" spans="1:3" s="110" customFormat="1" ht="27" customHeight="1" x14ac:dyDescent="0.35">
      <c r="A276" s="382"/>
      <c r="B276" s="191" t="s">
        <v>457</v>
      </c>
      <c r="C276" s="182"/>
    </row>
    <row r="277" spans="1:3" s="110" customFormat="1" ht="27" customHeight="1" x14ac:dyDescent="0.35">
      <c r="A277" s="382"/>
      <c r="B277" s="155" t="s">
        <v>381</v>
      </c>
      <c r="C277" s="182"/>
    </row>
    <row r="278" spans="1:3" s="110" customFormat="1" ht="27" customHeight="1" x14ac:dyDescent="0.35">
      <c r="A278" s="394" t="s">
        <v>72</v>
      </c>
      <c r="B278" s="152" t="s">
        <v>460</v>
      </c>
      <c r="C278" s="181"/>
    </row>
    <row r="279" spans="1:3" s="110" customFormat="1" ht="27" customHeight="1" x14ac:dyDescent="0.35">
      <c r="A279" s="382"/>
      <c r="B279" s="154" t="s">
        <v>451</v>
      </c>
      <c r="C279" s="182"/>
    </row>
    <row r="280" spans="1:3" s="110" customFormat="1" ht="27" customHeight="1" x14ac:dyDescent="0.35">
      <c r="A280" s="382"/>
      <c r="B280" s="154" t="s">
        <v>461</v>
      </c>
      <c r="C280" s="182"/>
    </row>
    <row r="281" spans="1:3" s="110" customFormat="1" ht="27" customHeight="1" x14ac:dyDescent="0.35">
      <c r="A281" s="382"/>
      <c r="B281" s="191" t="s">
        <v>457</v>
      </c>
      <c r="C281" s="182"/>
    </row>
    <row r="282" spans="1:3" s="110" customFormat="1" ht="27" customHeight="1" x14ac:dyDescent="0.35">
      <c r="A282" s="383"/>
      <c r="B282" s="192" t="s">
        <v>381</v>
      </c>
      <c r="C282" s="188"/>
    </row>
    <row r="283" spans="1:3" s="110" customFormat="1" ht="21.75" customHeight="1" x14ac:dyDescent="0.35">
      <c r="A283" s="392">
        <v>9.06</v>
      </c>
      <c r="B283" s="197" t="s">
        <v>462</v>
      </c>
      <c r="C283" s="198"/>
    </row>
    <row r="284" spans="1:3" s="110" customFormat="1" ht="21.75" customHeight="1" x14ac:dyDescent="0.35">
      <c r="A284" s="385"/>
      <c r="B284" s="154" t="s">
        <v>463</v>
      </c>
      <c r="C284" s="156"/>
    </row>
    <row r="285" spans="1:3" s="110" customFormat="1" ht="29.25" customHeight="1" x14ac:dyDescent="0.35">
      <c r="A285" s="387"/>
      <c r="B285" s="154" t="s">
        <v>464</v>
      </c>
      <c r="C285" s="156"/>
    </row>
    <row r="286" spans="1:3" s="110" customFormat="1" ht="21.75" customHeight="1" x14ac:dyDescent="0.35">
      <c r="A286" s="387"/>
      <c r="B286" s="191" t="s">
        <v>441</v>
      </c>
      <c r="C286" s="156"/>
    </row>
    <row r="287" spans="1:3" s="110" customFormat="1" ht="21.75" customHeight="1" x14ac:dyDescent="0.35">
      <c r="A287" s="388"/>
      <c r="B287" s="192" t="s">
        <v>381</v>
      </c>
      <c r="C287" s="194"/>
    </row>
    <row r="288" spans="1:3" s="110" customFormat="1" ht="24" customHeight="1" x14ac:dyDescent="0.35">
      <c r="A288" s="392">
        <v>9.07</v>
      </c>
      <c r="B288" s="197" t="s">
        <v>465</v>
      </c>
      <c r="C288" s="198"/>
    </row>
    <row r="289" spans="1:3" s="110" customFormat="1" ht="21.75" customHeight="1" x14ac:dyDescent="0.35">
      <c r="A289" s="385"/>
      <c r="B289" s="154" t="s">
        <v>463</v>
      </c>
      <c r="C289" s="156"/>
    </row>
    <row r="290" spans="1:3" s="110" customFormat="1" ht="31.5" customHeight="1" x14ac:dyDescent="0.35">
      <c r="A290" s="387"/>
      <c r="B290" s="154" t="s">
        <v>466</v>
      </c>
      <c r="C290" s="156"/>
    </row>
    <row r="291" spans="1:3" s="110" customFormat="1" ht="21.75" customHeight="1" x14ac:dyDescent="0.35">
      <c r="A291" s="387"/>
      <c r="B291" s="191" t="s">
        <v>441</v>
      </c>
      <c r="C291" s="156"/>
    </row>
    <row r="292" spans="1:3" s="110" customFormat="1" ht="21.75" customHeight="1" x14ac:dyDescent="0.35">
      <c r="A292" s="388"/>
      <c r="B292" s="192" t="s">
        <v>381</v>
      </c>
      <c r="C292" s="194"/>
    </row>
    <row r="293" spans="1:3" s="110" customFormat="1" ht="21.75" customHeight="1" x14ac:dyDescent="0.35">
      <c r="A293" s="392">
        <v>9.08</v>
      </c>
      <c r="B293" s="199" t="s">
        <v>467</v>
      </c>
      <c r="C293" s="200"/>
    </row>
    <row r="294" spans="1:3" s="110" customFormat="1" ht="21.75" customHeight="1" x14ac:dyDescent="0.35">
      <c r="A294" s="387"/>
      <c r="B294" s="174" t="s">
        <v>468</v>
      </c>
      <c r="C294" s="177"/>
    </row>
    <row r="295" spans="1:3" s="110" customFormat="1" ht="36" customHeight="1" x14ac:dyDescent="0.35">
      <c r="A295" s="387"/>
      <c r="B295" s="140" t="s">
        <v>469</v>
      </c>
      <c r="C295" s="177"/>
    </row>
    <row r="296" spans="1:3" s="110" customFormat="1" ht="21.75" customHeight="1" x14ac:dyDescent="0.35">
      <c r="A296" s="387"/>
      <c r="B296" s="201" t="s">
        <v>441</v>
      </c>
      <c r="C296" s="202"/>
    </row>
    <row r="297" spans="1:3" s="110" customFormat="1" ht="22.5" customHeight="1" x14ac:dyDescent="0.35">
      <c r="A297" s="387"/>
      <c r="B297" s="140" t="s">
        <v>381</v>
      </c>
      <c r="C297" s="177"/>
    </row>
    <row r="298" spans="1:3" s="110" customFormat="1" ht="26.25" customHeight="1" x14ac:dyDescent="0.35">
      <c r="A298" s="392">
        <v>9.09</v>
      </c>
      <c r="B298" s="203" t="s">
        <v>470</v>
      </c>
      <c r="C298" s="198"/>
    </row>
    <row r="299" spans="1:3" s="110" customFormat="1" ht="21.75" customHeight="1" x14ac:dyDescent="0.35">
      <c r="A299" s="387"/>
      <c r="B299" s="154" t="s">
        <v>468</v>
      </c>
      <c r="C299" s="182"/>
    </row>
    <row r="300" spans="1:3" s="110" customFormat="1" ht="31.5" customHeight="1" x14ac:dyDescent="0.35">
      <c r="A300" s="387"/>
      <c r="B300" s="155" t="s">
        <v>471</v>
      </c>
      <c r="C300" s="182"/>
    </row>
    <row r="301" spans="1:3" s="110" customFormat="1" ht="21.75" customHeight="1" x14ac:dyDescent="0.35">
      <c r="A301" s="387"/>
      <c r="B301" s="191" t="s">
        <v>441</v>
      </c>
      <c r="C301" s="145"/>
    </row>
    <row r="302" spans="1:3" s="110" customFormat="1" ht="27" customHeight="1" x14ac:dyDescent="0.35">
      <c r="A302" s="388"/>
      <c r="B302" s="140" t="s">
        <v>381</v>
      </c>
      <c r="C302" s="188"/>
    </row>
    <row r="303" spans="1:3" s="110" customFormat="1" ht="21.75" customHeight="1" x14ac:dyDescent="0.35">
      <c r="A303" s="505" t="s">
        <v>472</v>
      </c>
      <c r="B303" s="506"/>
      <c r="C303" s="507"/>
    </row>
    <row r="304" spans="1:3" s="110" customFormat="1" ht="40.25" customHeight="1" x14ac:dyDescent="0.35">
      <c r="A304" s="480" t="s">
        <v>473</v>
      </c>
      <c r="B304" s="481"/>
      <c r="C304" s="482"/>
    </row>
    <row r="305" spans="1:3" s="110" customFormat="1" ht="21.75" customHeight="1" x14ac:dyDescent="0.35">
      <c r="A305" s="398"/>
      <c r="B305" s="205"/>
      <c r="C305" s="206"/>
    </row>
    <row r="306" spans="1:3" s="110" customFormat="1" ht="27" customHeight="1" x14ac:dyDescent="0.35">
      <c r="A306" s="483" t="s">
        <v>474</v>
      </c>
      <c r="B306" s="484"/>
      <c r="C306" s="485"/>
    </row>
    <row r="307" spans="1:3" s="110" customFormat="1" ht="21.75" customHeight="1" x14ac:dyDescent="0.35">
      <c r="A307" s="399" t="s">
        <v>77</v>
      </c>
      <c r="B307" s="171" t="s">
        <v>475</v>
      </c>
      <c r="C307" s="207"/>
    </row>
    <row r="308" spans="1:3" s="110" customFormat="1" ht="21.75" customHeight="1" x14ac:dyDescent="0.35">
      <c r="A308" s="382"/>
      <c r="B308" s="174" t="s">
        <v>476</v>
      </c>
      <c r="C308" s="177"/>
    </row>
    <row r="309" spans="1:3" s="110" customFormat="1" ht="91.5" customHeight="1" x14ac:dyDescent="0.35">
      <c r="A309" s="382"/>
      <c r="B309" s="140" t="s">
        <v>477</v>
      </c>
      <c r="C309" s="177"/>
    </row>
    <row r="310" spans="1:3" s="110" customFormat="1" ht="21.75" customHeight="1" x14ac:dyDescent="0.35">
      <c r="A310" s="382"/>
      <c r="B310" s="201" t="s">
        <v>441</v>
      </c>
      <c r="C310" s="202"/>
    </row>
    <row r="311" spans="1:3" s="110" customFormat="1" ht="24" customHeight="1" x14ac:dyDescent="0.35">
      <c r="A311" s="383"/>
      <c r="B311" s="190" t="s">
        <v>381</v>
      </c>
      <c r="C311" s="179"/>
    </row>
    <row r="312" spans="1:3" s="110" customFormat="1" ht="21.75" customHeight="1" x14ac:dyDescent="0.35">
      <c r="A312" s="392">
        <v>9.11</v>
      </c>
      <c r="B312" s="208" t="s">
        <v>478</v>
      </c>
      <c r="C312" s="209"/>
    </row>
    <row r="313" spans="1:3" s="110" customFormat="1" ht="21.75" customHeight="1" x14ac:dyDescent="0.35">
      <c r="A313" s="387"/>
      <c r="B313" s="154" t="s">
        <v>468</v>
      </c>
      <c r="C313" s="210"/>
    </row>
    <row r="314" spans="1:3" s="110" customFormat="1" ht="32.25" customHeight="1" x14ac:dyDescent="0.35">
      <c r="A314" s="387"/>
      <c r="B314" s="154" t="s">
        <v>479</v>
      </c>
      <c r="C314" s="210"/>
    </row>
    <row r="315" spans="1:3" s="110" customFormat="1" ht="21.75" customHeight="1" x14ac:dyDescent="0.35">
      <c r="A315" s="387"/>
      <c r="B315" s="191" t="s">
        <v>441</v>
      </c>
      <c r="C315" s="210"/>
    </row>
    <row r="316" spans="1:3" s="110" customFormat="1" ht="21.75" customHeight="1" x14ac:dyDescent="0.35">
      <c r="A316" s="388"/>
      <c r="B316" s="190" t="s">
        <v>381</v>
      </c>
      <c r="C316" s="211"/>
    </row>
    <row r="317" spans="1:3" s="110" customFormat="1" ht="21.75" customHeight="1" x14ac:dyDescent="0.35">
      <c r="A317" s="392">
        <v>9.1199999999999992</v>
      </c>
      <c r="B317" s="208" t="s">
        <v>480</v>
      </c>
      <c r="C317" s="209"/>
    </row>
    <row r="318" spans="1:3" s="110" customFormat="1" ht="21.75" customHeight="1" x14ac:dyDescent="0.35">
      <c r="A318" s="387"/>
      <c r="B318" s="154" t="s">
        <v>468</v>
      </c>
      <c r="C318" s="210"/>
    </row>
    <row r="319" spans="1:3" s="110" customFormat="1" ht="30" customHeight="1" x14ac:dyDescent="0.35">
      <c r="A319" s="387"/>
      <c r="B319" s="154" t="s">
        <v>481</v>
      </c>
      <c r="C319" s="210"/>
    </row>
    <row r="320" spans="1:3" s="110" customFormat="1" ht="21.75" customHeight="1" x14ac:dyDescent="0.35">
      <c r="A320" s="387"/>
      <c r="B320" s="191" t="s">
        <v>441</v>
      </c>
      <c r="C320" s="210"/>
    </row>
    <row r="321" spans="1:3" s="110" customFormat="1" ht="21.75" customHeight="1" x14ac:dyDescent="0.35">
      <c r="A321" s="388"/>
      <c r="B321" s="190" t="s">
        <v>381</v>
      </c>
      <c r="C321" s="211"/>
    </row>
    <row r="322" spans="1:3" s="110" customFormat="1" ht="21.75" customHeight="1" x14ac:dyDescent="0.35">
      <c r="A322" s="392">
        <v>9.1300000000000008</v>
      </c>
      <c r="B322" s="203" t="s">
        <v>482</v>
      </c>
      <c r="C322" s="209"/>
    </row>
    <row r="323" spans="1:3" s="110" customFormat="1" ht="21.75" customHeight="1" x14ac:dyDescent="0.35">
      <c r="A323" s="387"/>
      <c r="B323" s="154" t="s">
        <v>468</v>
      </c>
      <c r="C323" s="210"/>
    </row>
    <row r="324" spans="1:3" s="110" customFormat="1" ht="36.75" customHeight="1" x14ac:dyDescent="0.35">
      <c r="A324" s="387"/>
      <c r="B324" s="154" t="s">
        <v>483</v>
      </c>
      <c r="C324" s="210"/>
    </row>
    <row r="325" spans="1:3" s="110" customFormat="1" ht="21.75" customHeight="1" x14ac:dyDescent="0.35">
      <c r="A325" s="387"/>
      <c r="B325" s="191" t="s">
        <v>441</v>
      </c>
      <c r="C325" s="210"/>
    </row>
    <row r="326" spans="1:3" s="110" customFormat="1" ht="21.75" customHeight="1" x14ac:dyDescent="0.35">
      <c r="A326" s="388"/>
      <c r="B326" s="190" t="s">
        <v>381</v>
      </c>
      <c r="C326" s="211"/>
    </row>
    <row r="327" spans="1:3" s="110" customFormat="1" ht="24" customHeight="1" x14ac:dyDescent="0.35">
      <c r="A327" s="392">
        <v>9.14</v>
      </c>
      <c r="B327" s="203" t="s">
        <v>484</v>
      </c>
      <c r="C327" s="209"/>
    </row>
    <row r="328" spans="1:3" s="110" customFormat="1" ht="24" customHeight="1" x14ac:dyDescent="0.35">
      <c r="A328" s="387"/>
      <c r="B328" s="154" t="s">
        <v>468</v>
      </c>
      <c r="C328" s="210"/>
    </row>
    <row r="329" spans="1:3" s="110" customFormat="1" ht="24" customHeight="1" x14ac:dyDescent="0.35">
      <c r="A329" s="387"/>
      <c r="B329" s="154" t="s">
        <v>485</v>
      </c>
      <c r="C329" s="210"/>
    </row>
    <row r="330" spans="1:3" x14ac:dyDescent="0.35">
      <c r="A330" s="387"/>
      <c r="B330" s="191" t="s">
        <v>441</v>
      </c>
      <c r="C330" s="210"/>
    </row>
    <row r="331" spans="1:3" x14ac:dyDescent="0.35">
      <c r="A331" s="388"/>
      <c r="B331" s="190" t="s">
        <v>381</v>
      </c>
      <c r="C331" s="211"/>
    </row>
    <row r="332" spans="1:3" x14ac:dyDescent="0.35">
      <c r="A332" s="486" t="s">
        <v>486</v>
      </c>
      <c r="B332" s="487"/>
      <c r="C332" s="488"/>
    </row>
    <row r="333" spans="1:3" x14ac:dyDescent="0.35">
      <c r="A333" s="489" t="s">
        <v>476</v>
      </c>
      <c r="B333" s="490"/>
      <c r="C333" s="491"/>
    </row>
    <row r="334" spans="1:3" ht="113.5" customHeight="1" x14ac:dyDescent="0.35">
      <c r="A334" s="480" t="s">
        <v>487</v>
      </c>
      <c r="B334" s="481"/>
      <c r="C334" s="482"/>
    </row>
    <row r="335" spans="1:3" x14ac:dyDescent="0.35">
      <c r="A335" s="492" t="s">
        <v>488</v>
      </c>
      <c r="B335" s="493"/>
      <c r="C335" s="494"/>
    </row>
    <row r="336" spans="1:3" x14ac:dyDescent="0.35">
      <c r="A336" s="391" t="s">
        <v>86</v>
      </c>
      <c r="B336" s="212" t="s">
        <v>489</v>
      </c>
      <c r="C336" s="209"/>
    </row>
    <row r="337" spans="1:3" x14ac:dyDescent="0.35">
      <c r="A337" s="387"/>
      <c r="B337" s="154" t="s">
        <v>468</v>
      </c>
      <c r="C337" s="210"/>
    </row>
    <row r="338" spans="1:3" ht="29" x14ac:dyDescent="0.35">
      <c r="A338" s="387"/>
      <c r="B338" s="154" t="s">
        <v>490</v>
      </c>
      <c r="C338" s="210"/>
    </row>
    <row r="339" spans="1:3" x14ac:dyDescent="0.35">
      <c r="A339" s="387"/>
      <c r="B339" s="191" t="s">
        <v>441</v>
      </c>
      <c r="C339" s="210"/>
    </row>
    <row r="340" spans="1:3" x14ac:dyDescent="0.35">
      <c r="A340" s="388"/>
      <c r="B340" s="190" t="s">
        <v>381</v>
      </c>
      <c r="C340" s="211"/>
    </row>
    <row r="341" spans="1:3" x14ac:dyDescent="0.35">
      <c r="A341" s="391" t="s">
        <v>87</v>
      </c>
      <c r="B341" s="212" t="s">
        <v>491</v>
      </c>
      <c r="C341" s="209"/>
    </row>
    <row r="342" spans="1:3" x14ac:dyDescent="0.35">
      <c r="A342" s="387"/>
      <c r="B342" s="154" t="s">
        <v>468</v>
      </c>
      <c r="C342" s="210"/>
    </row>
    <row r="343" spans="1:3" ht="29" x14ac:dyDescent="0.35">
      <c r="A343" s="387"/>
      <c r="B343" s="154" t="s">
        <v>492</v>
      </c>
      <c r="C343" s="210"/>
    </row>
    <row r="344" spans="1:3" x14ac:dyDescent="0.35">
      <c r="A344" s="387"/>
      <c r="B344" s="191" t="s">
        <v>441</v>
      </c>
      <c r="C344" s="210"/>
    </row>
    <row r="345" spans="1:3" x14ac:dyDescent="0.35">
      <c r="A345" s="388"/>
      <c r="B345" s="190" t="s">
        <v>381</v>
      </c>
      <c r="C345" s="211"/>
    </row>
    <row r="346" spans="1:3" x14ac:dyDescent="0.35">
      <c r="A346" s="391" t="s">
        <v>88</v>
      </c>
      <c r="B346" s="212" t="s">
        <v>493</v>
      </c>
      <c r="C346" s="209"/>
    </row>
    <row r="347" spans="1:3" x14ac:dyDescent="0.35">
      <c r="A347" s="387"/>
      <c r="B347" s="154" t="s">
        <v>468</v>
      </c>
      <c r="C347" s="210"/>
    </row>
    <row r="348" spans="1:3" ht="29" x14ac:dyDescent="0.35">
      <c r="A348" s="387"/>
      <c r="B348" s="154" t="s">
        <v>494</v>
      </c>
      <c r="C348" s="210"/>
    </row>
    <row r="349" spans="1:3" x14ac:dyDescent="0.35">
      <c r="A349" s="387"/>
      <c r="B349" s="191" t="s">
        <v>441</v>
      </c>
      <c r="C349" s="210"/>
    </row>
    <row r="350" spans="1:3" x14ac:dyDescent="0.35">
      <c r="A350" s="388"/>
      <c r="B350" s="190" t="s">
        <v>381</v>
      </c>
      <c r="C350" s="211"/>
    </row>
    <row r="351" spans="1:3" x14ac:dyDescent="0.35">
      <c r="A351" s="391" t="s">
        <v>136</v>
      </c>
      <c r="B351" s="212" t="s">
        <v>495</v>
      </c>
      <c r="C351" s="209"/>
    </row>
    <row r="352" spans="1:3" x14ac:dyDescent="0.35">
      <c r="A352" s="387"/>
      <c r="B352" s="154" t="s">
        <v>468</v>
      </c>
      <c r="C352" s="210"/>
    </row>
    <row r="353" spans="1:3" ht="29" x14ac:dyDescent="0.35">
      <c r="A353" s="387"/>
      <c r="B353" s="154" t="s">
        <v>496</v>
      </c>
      <c r="C353" s="210"/>
    </row>
    <row r="354" spans="1:3" x14ac:dyDescent="0.35">
      <c r="A354" s="387"/>
      <c r="B354" s="191" t="s">
        <v>441</v>
      </c>
      <c r="C354" s="210"/>
    </row>
    <row r="355" spans="1:3" x14ac:dyDescent="0.35">
      <c r="A355" s="388"/>
      <c r="B355" s="190" t="s">
        <v>381</v>
      </c>
      <c r="C355" s="211"/>
    </row>
    <row r="356" spans="1:3" x14ac:dyDescent="0.35">
      <c r="A356" s="391" t="s">
        <v>137</v>
      </c>
      <c r="B356" s="212" t="s">
        <v>497</v>
      </c>
      <c r="C356" s="209"/>
    </row>
    <row r="357" spans="1:3" x14ac:dyDescent="0.35">
      <c r="A357" s="387"/>
      <c r="B357" s="154" t="s">
        <v>468</v>
      </c>
      <c r="C357" s="210"/>
    </row>
    <row r="358" spans="1:3" ht="23.5" customHeight="1" x14ac:dyDescent="0.35">
      <c r="A358" s="387"/>
      <c r="B358" s="154" t="s">
        <v>498</v>
      </c>
      <c r="C358" s="210"/>
    </row>
    <row r="359" spans="1:3" x14ac:dyDescent="0.35">
      <c r="A359" s="387"/>
      <c r="B359" s="191" t="s">
        <v>441</v>
      </c>
      <c r="C359" s="210"/>
    </row>
    <row r="360" spans="1:3" x14ac:dyDescent="0.35">
      <c r="A360" s="388"/>
      <c r="B360" s="190" t="s">
        <v>381</v>
      </c>
      <c r="C360" s="211"/>
    </row>
    <row r="361" spans="1:3" x14ac:dyDescent="0.35">
      <c r="A361" s="495" t="s">
        <v>499</v>
      </c>
      <c r="B361" s="496"/>
      <c r="C361" s="497"/>
    </row>
    <row r="362" spans="1:3" ht="48.5" customHeight="1" x14ac:dyDescent="0.35">
      <c r="A362" s="480" t="s">
        <v>500</v>
      </c>
      <c r="B362" s="481"/>
      <c r="C362" s="482"/>
    </row>
    <row r="363" spans="1:3" ht="30.5" customHeight="1" x14ac:dyDescent="0.35">
      <c r="A363" s="480" t="s">
        <v>501</v>
      </c>
      <c r="B363" s="481"/>
      <c r="C363" s="482"/>
    </row>
    <row r="364" spans="1:3" ht="39.75" customHeight="1" x14ac:dyDescent="0.35">
      <c r="A364" s="480" t="s">
        <v>502</v>
      </c>
      <c r="B364" s="481"/>
      <c r="C364" s="482"/>
    </row>
    <row r="365" spans="1:3" ht="43" customHeight="1" x14ac:dyDescent="0.35">
      <c r="A365" s="483" t="s">
        <v>503</v>
      </c>
      <c r="B365" s="484"/>
      <c r="C365" s="485"/>
    </row>
    <row r="366" spans="1:3" x14ac:dyDescent="0.35">
      <c r="A366" s="391" t="s">
        <v>138</v>
      </c>
      <c r="B366" s="171" t="s">
        <v>504</v>
      </c>
      <c r="C366" s="196"/>
    </row>
    <row r="367" spans="1:3" x14ac:dyDescent="0.35">
      <c r="A367" s="387"/>
      <c r="B367" s="174" t="s">
        <v>468</v>
      </c>
      <c r="C367" s="182"/>
    </row>
    <row r="368" spans="1:3" ht="29" x14ac:dyDescent="0.35">
      <c r="A368" s="385"/>
      <c r="B368" s="174" t="s">
        <v>505</v>
      </c>
      <c r="C368" s="182"/>
    </row>
    <row r="369" spans="1:3" x14ac:dyDescent="0.35">
      <c r="A369" s="387"/>
      <c r="B369" s="201" t="s">
        <v>441</v>
      </c>
      <c r="C369" s="145"/>
    </row>
    <row r="370" spans="1:3" x14ac:dyDescent="0.35">
      <c r="A370" s="388"/>
      <c r="B370" s="190" t="s">
        <v>381</v>
      </c>
      <c r="C370" s="188"/>
    </row>
    <row r="371" spans="1:3" x14ac:dyDescent="0.35">
      <c r="A371" s="391" t="s">
        <v>139</v>
      </c>
      <c r="B371" s="171" t="s">
        <v>506</v>
      </c>
      <c r="C371" s="198"/>
    </row>
    <row r="372" spans="1:3" x14ac:dyDescent="0.35">
      <c r="A372" s="387"/>
      <c r="B372" s="174" t="s">
        <v>468</v>
      </c>
      <c r="C372" s="156"/>
    </row>
    <row r="373" spans="1:3" ht="29" x14ac:dyDescent="0.35">
      <c r="A373" s="387"/>
      <c r="B373" s="174" t="s">
        <v>507</v>
      </c>
      <c r="C373" s="156"/>
    </row>
    <row r="374" spans="1:3" x14ac:dyDescent="0.35">
      <c r="A374" s="385"/>
      <c r="B374" s="201" t="s">
        <v>441</v>
      </c>
      <c r="C374" s="139"/>
    </row>
    <row r="375" spans="1:3" x14ac:dyDescent="0.35">
      <c r="A375" s="386"/>
      <c r="B375" s="190" t="s">
        <v>381</v>
      </c>
      <c r="C375" s="169"/>
    </row>
    <row r="376" spans="1:3" x14ac:dyDescent="0.35">
      <c r="A376" s="391" t="s">
        <v>140</v>
      </c>
      <c r="B376" s="171" t="s">
        <v>508</v>
      </c>
      <c r="C376" s="198"/>
    </row>
    <row r="377" spans="1:3" x14ac:dyDescent="0.35">
      <c r="A377" s="387"/>
      <c r="B377" s="174" t="s">
        <v>468</v>
      </c>
      <c r="C377" s="156"/>
    </row>
    <row r="378" spans="1:3" ht="29" x14ac:dyDescent="0.35">
      <c r="A378" s="387"/>
      <c r="B378" s="174" t="s">
        <v>509</v>
      </c>
      <c r="C378" s="156"/>
    </row>
    <row r="379" spans="1:3" x14ac:dyDescent="0.35">
      <c r="A379" s="387"/>
      <c r="B379" s="201" t="s">
        <v>441</v>
      </c>
      <c r="C379" s="156"/>
    </row>
    <row r="380" spans="1:3" x14ac:dyDescent="0.35">
      <c r="A380" s="387"/>
      <c r="B380" s="140" t="s">
        <v>381</v>
      </c>
      <c r="C380" s="156"/>
    </row>
    <row r="381" spans="1:3" x14ac:dyDescent="0.35">
      <c r="A381" s="391" t="s">
        <v>140</v>
      </c>
      <c r="B381" s="213" t="s">
        <v>510</v>
      </c>
      <c r="C381" s="198"/>
    </row>
    <row r="382" spans="1:3" x14ac:dyDescent="0.35">
      <c r="A382" s="387"/>
      <c r="B382" s="174" t="s">
        <v>468</v>
      </c>
      <c r="C382" s="156"/>
    </row>
    <row r="383" spans="1:3" ht="43.5" x14ac:dyDescent="0.35">
      <c r="A383" s="387"/>
      <c r="B383" s="214" t="s">
        <v>819</v>
      </c>
      <c r="C383" s="156"/>
    </row>
    <row r="384" spans="1:3" s="110" customFormat="1" ht="36.25" customHeight="1" x14ac:dyDescent="0.35">
      <c r="A384" s="387"/>
      <c r="B384" s="215" t="s">
        <v>512</v>
      </c>
      <c r="C384" s="156"/>
    </row>
    <row r="385" spans="1:3" s="110" customFormat="1" ht="33.5" customHeight="1" x14ac:dyDescent="0.35">
      <c r="A385" s="387"/>
      <c r="B385" s="215" t="s">
        <v>513</v>
      </c>
      <c r="C385" s="156"/>
    </row>
    <row r="386" spans="1:3" s="110" customFormat="1" ht="36.75" customHeight="1" x14ac:dyDescent="0.35">
      <c r="A386" s="24"/>
      <c r="B386" s="215" t="s">
        <v>514</v>
      </c>
      <c r="C386" s="216"/>
    </row>
    <row r="387" spans="1:3" s="110" customFormat="1" ht="37.25" customHeight="1" x14ac:dyDescent="0.35">
      <c r="A387" s="24"/>
      <c r="B387" s="214" t="s">
        <v>515</v>
      </c>
      <c r="C387" s="216"/>
    </row>
    <row r="388" spans="1:3" s="110" customFormat="1" ht="21.75" customHeight="1" x14ac:dyDescent="0.35">
      <c r="A388" s="24"/>
      <c r="B388" s="201" t="s">
        <v>441</v>
      </c>
      <c r="C388" s="216"/>
    </row>
    <row r="389" spans="1:3" s="110" customFormat="1" ht="21.4" customHeight="1" x14ac:dyDescent="0.35">
      <c r="A389" s="12"/>
      <c r="B389" s="190" t="s">
        <v>381</v>
      </c>
      <c r="C389" s="217"/>
    </row>
    <row r="390" spans="1:3" x14ac:dyDescent="0.35">
      <c r="A390" s="391" t="s">
        <v>141</v>
      </c>
      <c r="B390" s="203" t="s">
        <v>516</v>
      </c>
      <c r="C390" s="209"/>
    </row>
    <row r="391" spans="1:3" x14ac:dyDescent="0.35">
      <c r="A391" s="387"/>
      <c r="B391" s="154" t="s">
        <v>468</v>
      </c>
      <c r="C391" s="210"/>
    </row>
    <row r="392" spans="1:3" x14ac:dyDescent="0.35">
      <c r="A392" s="387"/>
      <c r="B392" s="154" t="s">
        <v>517</v>
      </c>
      <c r="C392" s="210"/>
    </row>
    <row r="393" spans="1:3" x14ac:dyDescent="0.35">
      <c r="A393" s="387"/>
      <c r="B393" s="191" t="s">
        <v>441</v>
      </c>
      <c r="C393" s="210"/>
    </row>
    <row r="394" spans="1:3" x14ac:dyDescent="0.35">
      <c r="A394" s="388"/>
      <c r="B394" s="190" t="s">
        <v>381</v>
      </c>
      <c r="C394" s="211"/>
    </row>
    <row r="395" spans="1:3" x14ac:dyDescent="0.35">
      <c r="A395" s="391" t="s">
        <v>518</v>
      </c>
      <c r="B395" s="203" t="s">
        <v>519</v>
      </c>
      <c r="C395" s="209"/>
    </row>
    <row r="396" spans="1:3" x14ac:dyDescent="0.35">
      <c r="A396" s="387"/>
      <c r="B396" s="154" t="s">
        <v>468</v>
      </c>
      <c r="C396" s="210"/>
    </row>
    <row r="397" spans="1:3" ht="104" x14ac:dyDescent="0.35">
      <c r="A397" s="387"/>
      <c r="B397" s="218" t="s">
        <v>520</v>
      </c>
      <c r="C397" s="210"/>
    </row>
    <row r="398" spans="1:3" x14ac:dyDescent="0.35">
      <c r="A398" s="387"/>
      <c r="B398" s="191" t="s">
        <v>441</v>
      </c>
      <c r="C398" s="210"/>
    </row>
    <row r="399" spans="1:3" s="110" customFormat="1" ht="21.75" customHeight="1" x14ac:dyDescent="0.35">
      <c r="A399" s="388"/>
      <c r="B399" s="190" t="s">
        <v>381</v>
      </c>
      <c r="C399" s="211"/>
    </row>
    <row r="400" spans="1:3" s="110" customFormat="1" ht="21.75" customHeight="1" x14ac:dyDescent="0.35">
      <c r="A400" s="392">
        <v>9.25</v>
      </c>
      <c r="B400" s="199" t="s">
        <v>521</v>
      </c>
      <c r="C400" s="198"/>
    </row>
    <row r="401" spans="1:3" s="110" customFormat="1" ht="21.75" customHeight="1" x14ac:dyDescent="0.35">
      <c r="A401" s="385"/>
      <c r="B401" s="174" t="s">
        <v>440</v>
      </c>
      <c r="C401" s="139"/>
    </row>
    <row r="402" spans="1:3" s="110" customFormat="1" ht="79.5" customHeight="1" x14ac:dyDescent="0.35">
      <c r="A402" s="385"/>
      <c r="B402" s="218" t="s">
        <v>522</v>
      </c>
      <c r="C402" s="139"/>
    </row>
    <row r="403" spans="1:3" s="110" customFormat="1" ht="21.75" customHeight="1" x14ac:dyDescent="0.35">
      <c r="A403" s="385"/>
      <c r="B403" s="201" t="s">
        <v>441</v>
      </c>
      <c r="C403" s="139"/>
    </row>
    <row r="404" spans="1:3" s="110" customFormat="1" ht="21.75" customHeight="1" x14ac:dyDescent="0.35">
      <c r="A404" s="386"/>
      <c r="B404" s="140" t="s">
        <v>381</v>
      </c>
      <c r="C404" s="169"/>
    </row>
    <row r="405" spans="1:3" x14ac:dyDescent="0.35">
      <c r="A405" s="400">
        <v>9.26</v>
      </c>
      <c r="B405" s="219" t="s">
        <v>523</v>
      </c>
      <c r="C405" s="200"/>
    </row>
    <row r="406" spans="1:3" x14ac:dyDescent="0.35">
      <c r="A406" s="396"/>
      <c r="B406" s="174" t="s">
        <v>440</v>
      </c>
      <c r="C406" s="220"/>
    </row>
    <row r="407" spans="1:3" ht="29" x14ac:dyDescent="0.35">
      <c r="A407" s="396"/>
      <c r="B407" s="221" t="s">
        <v>524</v>
      </c>
      <c r="C407" s="220"/>
    </row>
    <row r="408" spans="1:3" x14ac:dyDescent="0.35">
      <c r="A408" s="396"/>
      <c r="B408" s="201" t="s">
        <v>441</v>
      </c>
      <c r="C408" s="220"/>
    </row>
    <row r="409" spans="1:3" x14ac:dyDescent="0.35">
      <c r="A409" s="401"/>
      <c r="B409" s="190" t="s">
        <v>381</v>
      </c>
      <c r="C409" s="222"/>
    </row>
    <row r="410" spans="1:3" x14ac:dyDescent="0.35">
      <c r="A410" s="400">
        <v>9.27</v>
      </c>
      <c r="B410" s="213" t="s">
        <v>525</v>
      </c>
      <c r="C410" s="200"/>
    </row>
    <row r="411" spans="1:3" x14ac:dyDescent="0.35">
      <c r="A411" s="396"/>
      <c r="B411" s="174" t="s">
        <v>439</v>
      </c>
      <c r="C411" s="220"/>
    </row>
    <row r="412" spans="1:3" x14ac:dyDescent="0.35">
      <c r="A412" s="396"/>
      <c r="B412" s="223" t="s">
        <v>526</v>
      </c>
      <c r="C412" s="220"/>
    </row>
    <row r="413" spans="1:3" x14ac:dyDescent="0.35">
      <c r="A413" s="396"/>
      <c r="B413" s="201" t="s">
        <v>380</v>
      </c>
      <c r="C413" s="220"/>
    </row>
    <row r="414" spans="1:3" x14ac:dyDescent="0.35">
      <c r="A414" s="396"/>
      <c r="B414" s="140" t="s">
        <v>381</v>
      </c>
      <c r="C414" s="220"/>
    </row>
    <row r="415" spans="1:3" x14ac:dyDescent="0.35">
      <c r="A415" s="392">
        <v>9.2799999999999994</v>
      </c>
      <c r="B415" s="224" t="s">
        <v>527</v>
      </c>
      <c r="C415" s="198"/>
    </row>
    <row r="416" spans="1:3" x14ac:dyDescent="0.35">
      <c r="A416" s="385"/>
      <c r="B416" s="187" t="s">
        <v>417</v>
      </c>
      <c r="C416" s="139"/>
    </row>
    <row r="417" spans="1:3" ht="29" x14ac:dyDescent="0.35">
      <c r="A417" s="385"/>
      <c r="B417" s="225" t="s">
        <v>528</v>
      </c>
      <c r="C417" s="139"/>
    </row>
    <row r="418" spans="1:3" ht="29" x14ac:dyDescent="0.35">
      <c r="A418" s="385"/>
      <c r="B418" s="204" t="s">
        <v>529</v>
      </c>
      <c r="C418" s="139"/>
    </row>
    <row r="419" spans="1:3" ht="29" x14ac:dyDescent="0.35">
      <c r="A419" s="385"/>
      <c r="B419" s="204" t="s">
        <v>530</v>
      </c>
      <c r="C419" s="139"/>
    </row>
    <row r="420" spans="1:3" x14ac:dyDescent="0.35">
      <c r="A420" s="378"/>
      <c r="B420" s="204"/>
      <c r="C420" s="116"/>
    </row>
    <row r="421" spans="1:3" x14ac:dyDescent="0.35">
      <c r="A421" s="38"/>
      <c r="B421" s="226" t="s">
        <v>531</v>
      </c>
      <c r="C421" s="227"/>
    </row>
  </sheetData>
  <mergeCells count="21">
    <mergeCell ref="A306:C306"/>
    <mergeCell ref="A1:C1"/>
    <mergeCell ref="A250:C250"/>
    <mergeCell ref="A251:C251"/>
    <mergeCell ref="A252:C252"/>
    <mergeCell ref="A253:C253"/>
    <mergeCell ref="A254:C254"/>
    <mergeCell ref="A255:C255"/>
    <mergeCell ref="A256:C256"/>
    <mergeCell ref="A257:C257"/>
    <mergeCell ref="A303:C303"/>
    <mergeCell ref="A304:C304"/>
    <mergeCell ref="A363:C363"/>
    <mergeCell ref="A364:C364"/>
    <mergeCell ref="A365:C365"/>
    <mergeCell ref="A332:C332"/>
    <mergeCell ref="A333:C333"/>
    <mergeCell ref="A334:C334"/>
    <mergeCell ref="A335:C335"/>
    <mergeCell ref="A361:C361"/>
    <mergeCell ref="A362:C362"/>
  </mergeCells>
  <phoneticPr fontId="1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F116"/>
  <sheetViews>
    <sheetView zoomScale="80" zoomScaleNormal="80" workbookViewId="0">
      <selection activeCell="I109" sqref="I109"/>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359</v>
      </c>
      <c r="B4" s="472"/>
      <c r="C4" s="472"/>
      <c r="D4" s="472"/>
      <c r="E4" s="472"/>
      <c r="F4" s="473"/>
    </row>
    <row r="5" spans="1:6" ht="40" customHeight="1" x14ac:dyDescent="0.35">
      <c r="A5" s="286" t="s">
        <v>0</v>
      </c>
      <c r="B5" s="287" t="s">
        <v>1</v>
      </c>
      <c r="C5" s="288" t="s">
        <v>16</v>
      </c>
      <c r="D5" s="287" t="s">
        <v>2</v>
      </c>
      <c r="E5" s="285" t="s">
        <v>14</v>
      </c>
      <c r="F5" s="285" t="s">
        <v>15</v>
      </c>
    </row>
    <row r="6" spans="1:6" ht="30" customHeight="1" x14ac:dyDescent="0.35">
      <c r="A6" s="289" t="s">
        <v>12</v>
      </c>
      <c r="B6" s="290" t="s">
        <v>10</v>
      </c>
      <c r="C6" s="291"/>
      <c r="D6" s="291"/>
      <c r="E6" s="291"/>
      <c r="F6" s="291"/>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4" t="s">
        <v>19</v>
      </c>
      <c r="B9" s="4" t="s">
        <v>9</v>
      </c>
      <c r="C9" s="12" t="s">
        <v>4</v>
      </c>
      <c r="D9" s="12">
        <v>136</v>
      </c>
      <c r="E9" s="53"/>
      <c r="F9" s="20">
        <f t="shared" ref="F9:F17" si="0">D9*E9</f>
        <v>0</v>
      </c>
    </row>
    <row r="10" spans="1:6" ht="18" customHeight="1" x14ac:dyDescent="0.35">
      <c r="A10" s="34" t="s">
        <v>20</v>
      </c>
      <c r="B10" s="2" t="s">
        <v>5</v>
      </c>
      <c r="C10" s="13" t="s">
        <v>4</v>
      </c>
      <c r="D10" s="12">
        <v>126.5</v>
      </c>
      <c r="E10" s="53"/>
      <c r="F10" s="20">
        <f t="shared" si="0"/>
        <v>0</v>
      </c>
    </row>
    <row r="11" spans="1:6" ht="18" customHeight="1" x14ac:dyDescent="0.35">
      <c r="A11" s="34" t="s">
        <v>21</v>
      </c>
      <c r="B11" s="11" t="s">
        <v>108</v>
      </c>
      <c r="C11" s="13" t="s">
        <v>4</v>
      </c>
      <c r="D11" s="12">
        <v>9.52</v>
      </c>
      <c r="E11" s="53"/>
      <c r="F11" s="20">
        <f t="shared" si="0"/>
        <v>0</v>
      </c>
    </row>
    <row r="12" spans="1:6" ht="32.15" customHeight="1" x14ac:dyDescent="0.35">
      <c r="A12" s="34" t="s">
        <v>22</v>
      </c>
      <c r="B12" s="11" t="s">
        <v>134</v>
      </c>
      <c r="C12" s="13" t="s">
        <v>4</v>
      </c>
      <c r="D12" s="12">
        <v>38.07</v>
      </c>
      <c r="E12" s="53"/>
      <c r="F12" s="20">
        <f t="shared" si="0"/>
        <v>0</v>
      </c>
    </row>
    <row r="13" spans="1:6" ht="18" customHeight="1" x14ac:dyDescent="0.35">
      <c r="A13" s="34" t="s">
        <v>23</v>
      </c>
      <c r="B13" s="2" t="s">
        <v>113</v>
      </c>
      <c r="C13" s="13" t="s">
        <v>4</v>
      </c>
      <c r="D13" s="12">
        <v>163.16</v>
      </c>
      <c r="E13" s="53"/>
      <c r="F13" s="20">
        <f t="shared" si="0"/>
        <v>0</v>
      </c>
    </row>
    <row r="14" spans="1:6" ht="32.15" customHeight="1" x14ac:dyDescent="0.35">
      <c r="A14" s="34" t="s">
        <v>24</v>
      </c>
      <c r="B14" s="11" t="s">
        <v>131</v>
      </c>
      <c r="C14" s="13" t="s">
        <v>4</v>
      </c>
      <c r="D14" s="12">
        <v>13.2</v>
      </c>
      <c r="E14" s="53"/>
      <c r="F14" s="20">
        <f t="shared" si="0"/>
        <v>0</v>
      </c>
    </row>
    <row r="15" spans="1:6" ht="32.15" customHeight="1" x14ac:dyDescent="0.35">
      <c r="A15" s="34" t="s">
        <v>25</v>
      </c>
      <c r="B15" s="11" t="s">
        <v>130</v>
      </c>
      <c r="C15" s="13" t="s">
        <v>4</v>
      </c>
      <c r="D15" s="12">
        <v>23.443000000000001</v>
      </c>
      <c r="E15" s="53"/>
      <c r="F15" s="20">
        <f t="shared" si="0"/>
        <v>0</v>
      </c>
    </row>
    <row r="16" spans="1:6" ht="32.15" customHeight="1" x14ac:dyDescent="0.35">
      <c r="A16" s="34" t="s">
        <v>26</v>
      </c>
      <c r="B16" s="16" t="s">
        <v>129</v>
      </c>
      <c r="C16" s="14" t="s">
        <v>4</v>
      </c>
      <c r="D16" s="12">
        <v>6.37</v>
      </c>
      <c r="E16" s="53"/>
      <c r="F16" s="20">
        <f>D16*E16</f>
        <v>0</v>
      </c>
    </row>
    <row r="17" spans="1:6" ht="18" customHeight="1" x14ac:dyDescent="0.35">
      <c r="A17" s="34" t="s">
        <v>27</v>
      </c>
      <c r="B17" s="21" t="s">
        <v>28</v>
      </c>
      <c r="C17" s="22" t="s">
        <v>3</v>
      </c>
      <c r="D17" s="24">
        <v>1</v>
      </c>
      <c r="E17" s="54"/>
      <c r="F17" s="45">
        <f t="shared" si="0"/>
        <v>0</v>
      </c>
    </row>
    <row r="18" spans="1:6" s="5" customFormat="1" ht="30" customHeight="1" x14ac:dyDescent="0.35">
      <c r="A18" s="466" t="s">
        <v>29</v>
      </c>
      <c r="B18" s="466"/>
      <c r="C18" s="466"/>
      <c r="D18" s="466"/>
      <c r="E18" s="466"/>
      <c r="F18" s="292">
        <f>SUM(F9:F17)</f>
        <v>0</v>
      </c>
    </row>
    <row r="19" spans="1:6" s="5" customFormat="1" ht="15" customHeight="1" x14ac:dyDescent="0.35">
      <c r="A19" s="10"/>
      <c r="B19" s="25"/>
      <c r="C19" s="10"/>
      <c r="D19" s="10"/>
      <c r="E19" s="10"/>
      <c r="F19" s="51"/>
    </row>
    <row r="20" spans="1:6" ht="30" customHeight="1" x14ac:dyDescent="0.35">
      <c r="A20" s="289" t="s">
        <v>30</v>
      </c>
      <c r="B20" s="290" t="s">
        <v>107</v>
      </c>
      <c r="C20" s="291"/>
      <c r="D20" s="291"/>
      <c r="E20" s="291"/>
      <c r="F20" s="291"/>
    </row>
    <row r="21" spans="1:6" ht="18" customHeight="1" x14ac:dyDescent="0.35">
      <c r="A21" s="33" t="s">
        <v>31</v>
      </c>
      <c r="B21" s="17" t="s">
        <v>117</v>
      </c>
      <c r="C21" s="12" t="s">
        <v>4</v>
      </c>
      <c r="D21" s="15">
        <v>95.9</v>
      </c>
      <c r="E21" s="53"/>
      <c r="F21" s="20">
        <f>D21*E21</f>
        <v>0</v>
      </c>
    </row>
    <row r="22" spans="1:6" ht="33.75" customHeight="1" x14ac:dyDescent="0.35">
      <c r="A22" s="34" t="s">
        <v>32</v>
      </c>
      <c r="B22" s="18" t="s">
        <v>183</v>
      </c>
      <c r="C22" s="12" t="s">
        <v>7</v>
      </c>
      <c r="D22" s="13">
        <v>0.71</v>
      </c>
      <c r="E22" s="53"/>
      <c r="F22" s="20">
        <f t="shared" ref="F22:F28" si="1">D22*E22</f>
        <v>0</v>
      </c>
    </row>
    <row r="23" spans="1:6" ht="32.15" customHeight="1" x14ac:dyDescent="0.35">
      <c r="A23" s="34" t="s">
        <v>33</v>
      </c>
      <c r="B23" s="18" t="s">
        <v>144</v>
      </c>
      <c r="C23" s="13" t="s">
        <v>4</v>
      </c>
      <c r="D23" s="13">
        <v>4.08</v>
      </c>
      <c r="E23" s="53"/>
      <c r="F23" s="20">
        <f t="shared" si="1"/>
        <v>0</v>
      </c>
    </row>
    <row r="24" spans="1:6" ht="32.15" customHeight="1" x14ac:dyDescent="0.35">
      <c r="A24" s="34" t="s">
        <v>34</v>
      </c>
      <c r="B24" s="18" t="s">
        <v>184</v>
      </c>
      <c r="C24" s="13" t="s">
        <v>4</v>
      </c>
      <c r="D24" s="13">
        <v>2.4</v>
      </c>
      <c r="E24" s="53"/>
      <c r="F24" s="20">
        <f t="shared" si="1"/>
        <v>0</v>
      </c>
    </row>
    <row r="25" spans="1:6" ht="32.15" customHeight="1" x14ac:dyDescent="0.35">
      <c r="A25" s="34" t="s">
        <v>35</v>
      </c>
      <c r="B25" s="18" t="s">
        <v>149</v>
      </c>
      <c r="C25" s="13" t="s">
        <v>4</v>
      </c>
      <c r="D25" s="13">
        <v>3.93</v>
      </c>
      <c r="E25" s="53"/>
      <c r="F25" s="20">
        <f t="shared" si="1"/>
        <v>0</v>
      </c>
    </row>
    <row r="26" spans="1:6" ht="32.15" customHeight="1" x14ac:dyDescent="0.35">
      <c r="A26" s="34" t="s">
        <v>36</v>
      </c>
      <c r="B26" s="7" t="s">
        <v>150</v>
      </c>
      <c r="C26" s="13" t="s">
        <v>4</v>
      </c>
      <c r="D26" s="13">
        <v>10.16</v>
      </c>
      <c r="E26" s="53"/>
      <c r="F26" s="20">
        <f t="shared" si="1"/>
        <v>0</v>
      </c>
    </row>
    <row r="27" spans="1:6" ht="21.5" customHeight="1" x14ac:dyDescent="0.35">
      <c r="A27" s="34" t="s">
        <v>37</v>
      </c>
      <c r="B27" s="18" t="s">
        <v>259</v>
      </c>
      <c r="C27" s="13" t="s">
        <v>4</v>
      </c>
      <c r="D27" s="13">
        <v>3.48</v>
      </c>
      <c r="E27" s="53"/>
      <c r="F27" s="20">
        <f t="shared" si="1"/>
        <v>0</v>
      </c>
    </row>
    <row r="28" spans="1:6" ht="32.15" customHeight="1" x14ac:dyDescent="0.35">
      <c r="A28" s="34" t="s">
        <v>258</v>
      </c>
      <c r="B28" s="18" t="s">
        <v>145</v>
      </c>
      <c r="C28" s="14" t="s">
        <v>7</v>
      </c>
      <c r="D28" s="13">
        <v>1406.58</v>
      </c>
      <c r="E28" s="54"/>
      <c r="F28" s="20">
        <f t="shared" si="1"/>
        <v>0</v>
      </c>
    </row>
    <row r="29" spans="1:6" s="5" customFormat="1" ht="30" customHeight="1" x14ac:dyDescent="0.35">
      <c r="A29" s="466" t="s">
        <v>106</v>
      </c>
      <c r="B29" s="466"/>
      <c r="C29" s="466"/>
      <c r="D29" s="466"/>
      <c r="E29" s="466"/>
      <c r="F29" s="294">
        <f>SUM(F21:F28)</f>
        <v>0</v>
      </c>
    </row>
    <row r="30" spans="1:6" s="5" customFormat="1" ht="15" customHeight="1" x14ac:dyDescent="0.35">
      <c r="A30" s="36"/>
      <c r="B30" s="1"/>
      <c r="C30" s="15"/>
      <c r="D30" s="15"/>
      <c r="E30" s="46"/>
      <c r="F30" s="46"/>
    </row>
    <row r="31" spans="1:6" ht="30" customHeight="1" x14ac:dyDescent="0.35">
      <c r="A31" s="289" t="s">
        <v>39</v>
      </c>
      <c r="B31" s="290" t="s">
        <v>105</v>
      </c>
      <c r="C31" s="291"/>
      <c r="D31" s="291"/>
      <c r="E31" s="291"/>
      <c r="F31" s="291"/>
    </row>
    <row r="32" spans="1:6" ht="18" customHeight="1" x14ac:dyDescent="0.35">
      <c r="A32" s="34" t="s">
        <v>40</v>
      </c>
      <c r="B32" s="3" t="s">
        <v>118</v>
      </c>
      <c r="C32" s="12" t="s">
        <v>6</v>
      </c>
      <c r="D32" s="12">
        <v>607.20000000000005</v>
      </c>
      <c r="E32" s="53"/>
      <c r="F32" s="20">
        <f t="shared" ref="F32:F37" si="2">D32*E32</f>
        <v>0</v>
      </c>
    </row>
    <row r="33" spans="1:6" ht="18" customHeight="1" x14ac:dyDescent="0.35">
      <c r="A33" s="34" t="s">
        <v>41</v>
      </c>
      <c r="B33" s="8" t="s">
        <v>119</v>
      </c>
      <c r="C33" s="13" t="s">
        <v>6</v>
      </c>
      <c r="D33" s="12">
        <v>952</v>
      </c>
      <c r="E33" s="53"/>
      <c r="F33" s="20">
        <f t="shared" si="2"/>
        <v>0</v>
      </c>
    </row>
    <row r="34" spans="1:6" ht="18" customHeight="1" x14ac:dyDescent="0.35">
      <c r="A34" s="34" t="s">
        <v>42</v>
      </c>
      <c r="B34" s="7" t="s">
        <v>109</v>
      </c>
      <c r="C34" s="13" t="s">
        <v>7</v>
      </c>
      <c r="D34" s="12">
        <v>325.2</v>
      </c>
      <c r="E34" s="53"/>
      <c r="F34" s="20">
        <f t="shared" si="2"/>
        <v>0</v>
      </c>
    </row>
    <row r="35" spans="1:6" ht="18" customHeight="1" x14ac:dyDescent="0.35">
      <c r="A35" s="34" t="s">
        <v>43</v>
      </c>
      <c r="B35" s="7" t="s">
        <v>172</v>
      </c>
      <c r="C35" s="13" t="s">
        <v>6</v>
      </c>
      <c r="D35" s="12">
        <v>100</v>
      </c>
      <c r="E35" s="53"/>
      <c r="F35" s="20">
        <f>D35*E35</f>
        <v>0</v>
      </c>
    </row>
    <row r="36" spans="1:6" ht="18" customHeight="1" x14ac:dyDescent="0.35">
      <c r="A36" s="34" t="s">
        <v>143</v>
      </c>
      <c r="B36" s="7" t="s">
        <v>142</v>
      </c>
      <c r="C36" s="13" t="s">
        <v>6</v>
      </c>
      <c r="D36" s="12">
        <v>49.2</v>
      </c>
      <c r="E36" s="53"/>
      <c r="F36" s="20">
        <f>D36*E36</f>
        <v>0</v>
      </c>
    </row>
    <row r="37" spans="1:6" ht="27.5" customHeight="1" x14ac:dyDescent="0.35">
      <c r="A37" s="35" t="s">
        <v>152</v>
      </c>
      <c r="B37" s="18" t="s">
        <v>170</v>
      </c>
      <c r="C37" s="14" t="s">
        <v>7</v>
      </c>
      <c r="D37" s="29">
        <v>328.93</v>
      </c>
      <c r="E37" s="54"/>
      <c r="F37" s="45">
        <f t="shared" si="2"/>
        <v>0</v>
      </c>
    </row>
    <row r="38" spans="1:6" ht="30" customHeight="1" x14ac:dyDescent="0.35">
      <c r="A38" s="466" t="s">
        <v>104</v>
      </c>
      <c r="B38" s="466"/>
      <c r="C38" s="466"/>
      <c r="D38" s="466"/>
      <c r="E38" s="466"/>
      <c r="F38" s="294">
        <f>SUM(F32:F37)</f>
        <v>0</v>
      </c>
    </row>
    <row r="39" spans="1:6" ht="15" customHeight="1" x14ac:dyDescent="0.35">
      <c r="A39" s="36"/>
      <c r="E39" s="46"/>
      <c r="F39" s="46"/>
    </row>
    <row r="40" spans="1:6" ht="30" customHeight="1" x14ac:dyDescent="0.35">
      <c r="A40" s="289" t="s">
        <v>44</v>
      </c>
      <c r="B40" s="290" t="s">
        <v>103</v>
      </c>
      <c r="C40" s="291"/>
      <c r="D40" s="291"/>
      <c r="E40" s="291"/>
      <c r="F40" s="291"/>
    </row>
    <row r="41" spans="1:6" ht="32.15" customHeight="1" x14ac:dyDescent="0.35">
      <c r="A41" s="39" t="s">
        <v>45</v>
      </c>
      <c r="B41" s="11" t="s">
        <v>121</v>
      </c>
      <c r="C41" s="13" t="s">
        <v>7</v>
      </c>
      <c r="D41" s="14">
        <v>17.55</v>
      </c>
      <c r="E41" s="55"/>
      <c r="F41" s="48">
        <f>D41*E41</f>
        <v>0</v>
      </c>
    </row>
    <row r="42" spans="1:6" ht="18" customHeight="1" x14ac:dyDescent="0.35">
      <c r="A42" s="39" t="s">
        <v>46</v>
      </c>
      <c r="B42" s="6" t="s">
        <v>122</v>
      </c>
      <c r="C42" s="14" t="s">
        <v>7</v>
      </c>
      <c r="D42" s="14">
        <v>66.44</v>
      </c>
      <c r="E42" s="56"/>
      <c r="F42" s="49">
        <f>D42*E42</f>
        <v>0</v>
      </c>
    </row>
    <row r="43" spans="1:6" s="5" customFormat="1" ht="30" customHeight="1" x14ac:dyDescent="0.35">
      <c r="A43" s="466" t="s">
        <v>102</v>
      </c>
      <c r="B43" s="466"/>
      <c r="C43" s="466"/>
      <c r="D43" s="466"/>
      <c r="E43" s="466"/>
      <c r="F43" s="294">
        <f>SUM(F41:F42)</f>
        <v>0</v>
      </c>
    </row>
    <row r="44" spans="1:6" ht="15" customHeight="1" x14ac:dyDescent="0.35">
      <c r="A44" s="36"/>
      <c r="E44" s="46"/>
      <c r="F44" s="46"/>
    </row>
    <row r="45" spans="1:6" ht="30" customHeight="1" x14ac:dyDescent="0.35">
      <c r="A45" s="289" t="s">
        <v>47</v>
      </c>
      <c r="B45" s="290" t="s">
        <v>48</v>
      </c>
      <c r="C45" s="291"/>
      <c r="D45" s="291"/>
      <c r="E45" s="291"/>
      <c r="F45" s="291"/>
    </row>
    <row r="46" spans="1:6" ht="18" customHeight="1" x14ac:dyDescent="0.35">
      <c r="A46" s="39" t="s">
        <v>49</v>
      </c>
      <c r="B46" s="2" t="s">
        <v>266</v>
      </c>
      <c r="C46" s="13" t="s">
        <v>38</v>
      </c>
      <c r="D46" s="13">
        <v>2</v>
      </c>
      <c r="E46" s="55"/>
      <c r="F46" s="48">
        <f>D46*E46</f>
        <v>0</v>
      </c>
    </row>
    <row r="47" spans="1:6" ht="18" customHeight="1" x14ac:dyDescent="0.35">
      <c r="A47" s="39" t="s">
        <v>50</v>
      </c>
      <c r="B47" s="2" t="s">
        <v>124</v>
      </c>
      <c r="C47" s="13" t="s">
        <v>38</v>
      </c>
      <c r="D47" s="13">
        <v>2</v>
      </c>
      <c r="E47" s="55"/>
      <c r="F47" s="48">
        <f>D47*E47</f>
        <v>0</v>
      </c>
    </row>
    <row r="48" spans="1:6" ht="18" customHeight="1" x14ac:dyDescent="0.35">
      <c r="A48" s="39" t="s">
        <v>51</v>
      </c>
      <c r="B48" s="2" t="s">
        <v>125</v>
      </c>
      <c r="C48" s="13" t="s">
        <v>38</v>
      </c>
      <c r="D48" s="13">
        <v>12</v>
      </c>
      <c r="E48" s="55"/>
      <c r="F48" s="48">
        <f t="shared" ref="F48:F49" si="3">D48*E48</f>
        <v>0</v>
      </c>
    </row>
    <row r="49" spans="1:6" ht="18" customHeight="1" x14ac:dyDescent="0.35">
      <c r="A49" s="39" t="s">
        <v>52</v>
      </c>
      <c r="B49" s="2" t="s">
        <v>126</v>
      </c>
      <c r="C49" s="13" t="s">
        <v>38</v>
      </c>
      <c r="D49" s="13">
        <v>3</v>
      </c>
      <c r="E49" s="55"/>
      <c r="F49" s="48">
        <f t="shared" si="3"/>
        <v>0</v>
      </c>
    </row>
    <row r="50" spans="1:6" ht="18" customHeight="1" x14ac:dyDescent="0.35">
      <c r="A50" s="39" t="s">
        <v>53</v>
      </c>
      <c r="B50" s="2" t="s">
        <v>604</v>
      </c>
      <c r="C50" s="13" t="s">
        <v>38</v>
      </c>
      <c r="D50" s="13">
        <v>12</v>
      </c>
      <c r="E50" s="55"/>
      <c r="F50" s="48">
        <f>D50*E50</f>
        <v>0</v>
      </c>
    </row>
    <row r="51" spans="1:6" ht="18" customHeight="1" x14ac:dyDescent="0.35">
      <c r="A51" s="39" t="s">
        <v>54</v>
      </c>
      <c r="B51" s="6" t="s">
        <v>605</v>
      </c>
      <c r="C51" s="14" t="s">
        <v>38</v>
      </c>
      <c r="D51" s="14">
        <v>4</v>
      </c>
      <c r="E51" s="56"/>
      <c r="F51" s="49">
        <f>D51*E51</f>
        <v>0</v>
      </c>
    </row>
    <row r="52" spans="1:6" ht="30" customHeight="1" x14ac:dyDescent="0.35">
      <c r="A52" s="466" t="s">
        <v>56</v>
      </c>
      <c r="B52" s="466"/>
      <c r="C52" s="466"/>
      <c r="D52" s="466"/>
      <c r="E52" s="466"/>
      <c r="F52" s="294">
        <f>SUM(F46:F51)</f>
        <v>0</v>
      </c>
    </row>
    <row r="53" spans="1:6" ht="15" customHeight="1" x14ac:dyDescent="0.35"/>
    <row r="54" spans="1:6" ht="30" customHeight="1" x14ac:dyDescent="0.35">
      <c r="A54" s="289" t="s">
        <v>57</v>
      </c>
      <c r="B54" s="290" t="s">
        <v>101</v>
      </c>
      <c r="C54" s="291"/>
      <c r="D54" s="291"/>
      <c r="E54" s="291"/>
      <c r="F54" s="291"/>
    </row>
    <row r="55" spans="1:6" ht="32.15" customHeight="1" x14ac:dyDescent="0.35">
      <c r="A55" s="34" t="s">
        <v>58</v>
      </c>
      <c r="B55" s="19" t="s">
        <v>110</v>
      </c>
      <c r="C55" s="12" t="s">
        <v>7</v>
      </c>
      <c r="D55" s="12">
        <v>328.93</v>
      </c>
      <c r="E55" s="53"/>
      <c r="F55" s="20">
        <f>D55*E55</f>
        <v>0</v>
      </c>
    </row>
    <row r="56" spans="1:6" ht="32.15" customHeight="1" x14ac:dyDescent="0.35">
      <c r="A56" s="34" t="s">
        <v>59</v>
      </c>
      <c r="B56" s="16" t="s">
        <v>111</v>
      </c>
      <c r="C56" s="14" t="s">
        <v>7</v>
      </c>
      <c r="D56" s="12">
        <v>1406.58</v>
      </c>
      <c r="E56" s="53"/>
      <c r="F56" s="20">
        <f>D56*E56</f>
        <v>0</v>
      </c>
    </row>
    <row r="57" spans="1:6" ht="18" customHeight="1" x14ac:dyDescent="0.35">
      <c r="A57" s="34" t="s">
        <v>60</v>
      </c>
      <c r="B57" s="6" t="s">
        <v>66</v>
      </c>
      <c r="C57" s="14" t="s">
        <v>8</v>
      </c>
      <c r="D57" s="14">
        <v>1</v>
      </c>
      <c r="E57" s="54"/>
      <c r="F57" s="45">
        <f>D57*E57</f>
        <v>0</v>
      </c>
    </row>
    <row r="58" spans="1:6" s="5" customFormat="1" ht="30" customHeight="1" x14ac:dyDescent="0.35">
      <c r="A58" s="466" t="s">
        <v>100</v>
      </c>
      <c r="B58" s="466"/>
      <c r="C58" s="466"/>
      <c r="D58" s="466"/>
      <c r="E58" s="466"/>
      <c r="F58" s="294">
        <f>SUM(F55:F57)</f>
        <v>0</v>
      </c>
    </row>
    <row r="59" spans="1:6" s="5" customFormat="1" ht="15" customHeight="1" x14ac:dyDescent="0.35">
      <c r="A59" s="36"/>
      <c r="B59" s="1"/>
      <c r="C59" s="15"/>
      <c r="D59" s="15"/>
      <c r="E59" s="46"/>
      <c r="F59" s="46"/>
    </row>
    <row r="60" spans="1:6" ht="30" customHeight="1" x14ac:dyDescent="0.35">
      <c r="A60" s="289" t="s">
        <v>61</v>
      </c>
      <c r="B60" s="290" t="s">
        <v>99</v>
      </c>
      <c r="C60" s="291"/>
      <c r="D60" s="291"/>
      <c r="E60" s="291"/>
      <c r="F60" s="291"/>
    </row>
    <row r="61" spans="1:6" ht="22" customHeight="1" x14ac:dyDescent="0.35">
      <c r="A61" s="289" t="s">
        <v>62</v>
      </c>
      <c r="B61" s="290" t="s">
        <v>269</v>
      </c>
      <c r="C61" s="291"/>
      <c r="D61" s="291"/>
      <c r="E61" s="293"/>
      <c r="F61" s="293"/>
    </row>
    <row r="62" spans="1:6" ht="111.75" customHeight="1" x14ac:dyDescent="0.35">
      <c r="A62" s="39" t="s">
        <v>270</v>
      </c>
      <c r="B62" s="11" t="s">
        <v>271</v>
      </c>
      <c r="C62" s="13" t="s">
        <v>8</v>
      </c>
      <c r="D62" s="13">
        <v>1</v>
      </c>
      <c r="E62" s="109"/>
      <c r="F62" s="84">
        <f t="shared" ref="F62" si="4">D62*E62</f>
        <v>0</v>
      </c>
    </row>
    <row r="63" spans="1:6" ht="22" customHeight="1" x14ac:dyDescent="0.35">
      <c r="A63" s="509" t="s">
        <v>272</v>
      </c>
      <c r="B63" s="510"/>
      <c r="C63" s="510"/>
      <c r="D63" s="510"/>
      <c r="E63" s="511"/>
      <c r="F63" s="295">
        <f>SUM(F62)</f>
        <v>0</v>
      </c>
    </row>
    <row r="64" spans="1:6" ht="22" customHeight="1" x14ac:dyDescent="0.35">
      <c r="A64" s="289" t="s">
        <v>63</v>
      </c>
      <c r="B64" s="290" t="s">
        <v>273</v>
      </c>
      <c r="C64" s="291"/>
      <c r="D64" s="291"/>
      <c r="E64" s="293"/>
      <c r="F64" s="293"/>
    </row>
    <row r="65" spans="1:6" ht="97.75" customHeight="1" x14ac:dyDescent="0.35">
      <c r="A65" s="39" t="s">
        <v>274</v>
      </c>
      <c r="B65" s="82" t="s">
        <v>585</v>
      </c>
      <c r="C65" s="85" t="s">
        <v>6</v>
      </c>
      <c r="D65" s="419">
        <v>30</v>
      </c>
      <c r="E65" s="359"/>
      <c r="F65" s="360">
        <f>D65*E65</f>
        <v>0</v>
      </c>
    </row>
    <row r="66" spans="1:6" ht="94.5" customHeight="1" x14ac:dyDescent="0.35">
      <c r="A66" s="39" t="s">
        <v>275</v>
      </c>
      <c r="B66" s="82" t="s">
        <v>586</v>
      </c>
      <c r="C66" s="85" t="s">
        <v>6</v>
      </c>
      <c r="D66" s="419">
        <v>24</v>
      </c>
      <c r="E66" s="359"/>
      <c r="F66" s="360">
        <f>D66*E66</f>
        <v>0</v>
      </c>
    </row>
    <row r="67" spans="1:6" ht="100.75" customHeight="1" x14ac:dyDescent="0.35">
      <c r="A67" s="39" t="s">
        <v>276</v>
      </c>
      <c r="B67" s="82" t="s">
        <v>587</v>
      </c>
      <c r="C67" s="85" t="s">
        <v>6</v>
      </c>
      <c r="D67" s="419">
        <v>30</v>
      </c>
      <c r="E67" s="359"/>
      <c r="F67" s="360">
        <f>D67*E67</f>
        <v>0</v>
      </c>
    </row>
    <row r="68" spans="1:6" ht="22" customHeight="1" x14ac:dyDescent="0.35">
      <c r="A68" s="512" t="s">
        <v>272</v>
      </c>
      <c r="B68" s="513"/>
      <c r="C68" s="513"/>
      <c r="D68" s="513"/>
      <c r="E68" s="514"/>
      <c r="F68" s="295">
        <f>SUM(F65:F67)</f>
        <v>0</v>
      </c>
    </row>
    <row r="69" spans="1:6" ht="22" customHeight="1" x14ac:dyDescent="0.35">
      <c r="A69" s="289" t="s">
        <v>64</v>
      </c>
      <c r="B69" s="290" t="s">
        <v>278</v>
      </c>
      <c r="C69" s="291"/>
      <c r="D69" s="291"/>
      <c r="E69" s="293"/>
      <c r="F69" s="293"/>
    </row>
    <row r="70" spans="1:6" ht="66" customHeight="1" x14ac:dyDescent="0.35">
      <c r="A70" s="39" t="s">
        <v>279</v>
      </c>
      <c r="B70" s="82" t="s">
        <v>813</v>
      </c>
      <c r="C70" s="85" t="s">
        <v>216</v>
      </c>
      <c r="D70" s="419">
        <v>3</v>
      </c>
      <c r="E70" s="359"/>
      <c r="F70" s="360">
        <f>D70*E70</f>
        <v>0</v>
      </c>
    </row>
    <row r="71" spans="1:6" ht="81.25" customHeight="1" x14ac:dyDescent="0.35">
      <c r="A71" s="39" t="s">
        <v>280</v>
      </c>
      <c r="B71" s="82" t="s">
        <v>794</v>
      </c>
      <c r="C71" s="85" t="s">
        <v>216</v>
      </c>
      <c r="D71" s="419">
        <v>4</v>
      </c>
      <c r="E71" s="359"/>
      <c r="F71" s="360">
        <f>D71*E71</f>
        <v>0</v>
      </c>
    </row>
    <row r="72" spans="1:6" ht="68.25" customHeight="1" x14ac:dyDescent="0.35">
      <c r="A72" s="39" t="s">
        <v>281</v>
      </c>
      <c r="B72" s="82" t="s">
        <v>793</v>
      </c>
      <c r="C72" s="85" t="s">
        <v>216</v>
      </c>
      <c r="D72" s="419">
        <v>2</v>
      </c>
      <c r="E72" s="359"/>
      <c r="F72" s="360">
        <f>D72*E72</f>
        <v>0</v>
      </c>
    </row>
    <row r="73" spans="1:6" ht="63.75" customHeight="1" x14ac:dyDescent="0.35">
      <c r="A73" s="39" t="s">
        <v>282</v>
      </c>
      <c r="B73" s="82" t="s">
        <v>283</v>
      </c>
      <c r="C73" s="85" t="s">
        <v>216</v>
      </c>
      <c r="D73" s="419">
        <v>1</v>
      </c>
      <c r="E73" s="359"/>
      <c r="F73" s="360">
        <f t="shared" ref="F73:F80" si="5">D73*E73</f>
        <v>0</v>
      </c>
    </row>
    <row r="74" spans="1:6" ht="53.75" customHeight="1" x14ac:dyDescent="0.35">
      <c r="A74" s="39" t="s">
        <v>284</v>
      </c>
      <c r="B74" s="82" t="s">
        <v>795</v>
      </c>
      <c r="C74" s="85" t="s">
        <v>216</v>
      </c>
      <c r="D74" s="419">
        <v>3</v>
      </c>
      <c r="E74" s="359"/>
      <c r="F74" s="360">
        <f t="shared" si="5"/>
        <v>0</v>
      </c>
    </row>
    <row r="75" spans="1:6" ht="34.75" customHeight="1" x14ac:dyDescent="0.35">
      <c r="A75" s="39" t="s">
        <v>285</v>
      </c>
      <c r="B75" s="82" t="s">
        <v>286</v>
      </c>
      <c r="C75" s="85" t="s">
        <v>216</v>
      </c>
      <c r="D75" s="419">
        <v>4</v>
      </c>
      <c r="E75" s="359"/>
      <c r="F75" s="360">
        <f t="shared" si="5"/>
        <v>0</v>
      </c>
    </row>
    <row r="76" spans="1:6" ht="41.5" customHeight="1" x14ac:dyDescent="0.35">
      <c r="A76" s="39" t="s">
        <v>287</v>
      </c>
      <c r="B76" s="82" t="s">
        <v>807</v>
      </c>
      <c r="C76" s="85" t="s">
        <v>216</v>
      </c>
      <c r="D76" s="419">
        <v>4</v>
      </c>
      <c r="E76" s="359"/>
      <c r="F76" s="360">
        <f t="shared" si="5"/>
        <v>0</v>
      </c>
    </row>
    <row r="77" spans="1:6" ht="31.25" customHeight="1" x14ac:dyDescent="0.35">
      <c r="A77" s="39" t="s">
        <v>288</v>
      </c>
      <c r="B77" s="82" t="s">
        <v>289</v>
      </c>
      <c r="C77" s="85" t="s">
        <v>216</v>
      </c>
      <c r="D77" s="419">
        <v>0</v>
      </c>
      <c r="E77" s="359"/>
      <c r="F77" s="360">
        <f t="shared" si="5"/>
        <v>0</v>
      </c>
    </row>
    <row r="78" spans="1:6" ht="33.75" customHeight="1" x14ac:dyDescent="0.35">
      <c r="A78" s="39" t="s">
        <v>290</v>
      </c>
      <c r="B78" s="82" t="s">
        <v>291</v>
      </c>
      <c r="C78" s="85" t="s">
        <v>216</v>
      </c>
      <c r="D78" s="419">
        <v>4</v>
      </c>
      <c r="E78" s="359"/>
      <c r="F78" s="360">
        <f t="shared" si="5"/>
        <v>0</v>
      </c>
    </row>
    <row r="79" spans="1:6" ht="19.25" customHeight="1" x14ac:dyDescent="0.35">
      <c r="A79" s="39" t="s">
        <v>292</v>
      </c>
      <c r="B79" s="82" t="s">
        <v>293</v>
      </c>
      <c r="C79" s="85" t="s">
        <v>216</v>
      </c>
      <c r="D79" s="419">
        <v>3</v>
      </c>
      <c r="E79" s="359"/>
      <c r="F79" s="360">
        <f t="shared" si="5"/>
        <v>0</v>
      </c>
    </row>
    <row r="80" spans="1:6" ht="29.75" customHeight="1" x14ac:dyDescent="0.35">
      <c r="A80" s="39" t="s">
        <v>294</v>
      </c>
      <c r="B80" s="82" t="s">
        <v>295</v>
      </c>
      <c r="C80" s="85" t="s">
        <v>216</v>
      </c>
      <c r="D80" s="419">
        <v>5</v>
      </c>
      <c r="E80" s="359"/>
      <c r="F80" s="360">
        <f t="shared" si="5"/>
        <v>0</v>
      </c>
    </row>
    <row r="81" spans="1:6" ht="32.75" customHeight="1" x14ac:dyDescent="0.35">
      <c r="A81" s="39" t="s">
        <v>296</v>
      </c>
      <c r="B81" s="82" t="s">
        <v>297</v>
      </c>
      <c r="C81" s="85" t="s">
        <v>216</v>
      </c>
      <c r="D81" s="419">
        <v>3</v>
      </c>
      <c r="E81" s="359"/>
      <c r="F81" s="360">
        <f>D81*E81</f>
        <v>0</v>
      </c>
    </row>
    <row r="82" spans="1:6" ht="22" customHeight="1" x14ac:dyDescent="0.35">
      <c r="A82" s="509" t="s">
        <v>298</v>
      </c>
      <c r="B82" s="510"/>
      <c r="C82" s="510"/>
      <c r="D82" s="510"/>
      <c r="E82" s="511"/>
      <c r="F82" s="295">
        <f>SUM(F70:F81)</f>
        <v>0</v>
      </c>
    </row>
    <row r="83" spans="1:6" ht="22" customHeight="1" x14ac:dyDescent="0.35">
      <c r="A83" s="289" t="s">
        <v>65</v>
      </c>
      <c r="B83" s="290" t="s">
        <v>299</v>
      </c>
      <c r="C83" s="291"/>
      <c r="D83" s="291"/>
      <c r="E83" s="293"/>
      <c r="F83" s="293"/>
    </row>
    <row r="84" spans="1:6" ht="46" customHeight="1" x14ac:dyDescent="0.35">
      <c r="A84" s="39" t="s">
        <v>300</v>
      </c>
      <c r="B84" s="82" t="s">
        <v>309</v>
      </c>
      <c r="C84" s="85" t="s">
        <v>6</v>
      </c>
      <c r="D84" s="419">
        <v>24</v>
      </c>
      <c r="E84" s="359"/>
      <c r="F84" s="360">
        <f t="shared" ref="F84" si="6">D84*E84</f>
        <v>0</v>
      </c>
    </row>
    <row r="85" spans="1:6" ht="22" customHeight="1" x14ac:dyDescent="0.35">
      <c r="A85" s="509" t="s">
        <v>310</v>
      </c>
      <c r="B85" s="510"/>
      <c r="C85" s="510"/>
      <c r="D85" s="510"/>
      <c r="E85" s="511"/>
      <c r="F85" s="295">
        <f>SUM(F84:F84)</f>
        <v>0</v>
      </c>
    </row>
    <row r="86" spans="1:6" s="5" customFormat="1" ht="30" customHeight="1" x14ac:dyDescent="0.35">
      <c r="A86" s="466" t="s">
        <v>89</v>
      </c>
      <c r="B86" s="466"/>
      <c r="C86" s="466"/>
      <c r="D86" s="466"/>
      <c r="E86" s="466"/>
      <c r="F86" s="294">
        <f>F63+F68+F82+F85</f>
        <v>0</v>
      </c>
    </row>
    <row r="87" spans="1:6" ht="15" customHeight="1" x14ac:dyDescent="0.35"/>
    <row r="88" spans="1:6" ht="30" customHeight="1" x14ac:dyDescent="0.35">
      <c r="A88" s="289" t="s">
        <v>67</v>
      </c>
      <c r="B88" s="290" t="s">
        <v>84</v>
      </c>
      <c r="C88" s="291"/>
      <c r="D88" s="291"/>
      <c r="E88" s="291"/>
      <c r="F88" s="291"/>
    </row>
    <row r="89" spans="1:6" ht="27" customHeight="1" x14ac:dyDescent="0.35">
      <c r="A89" s="43" t="s">
        <v>68</v>
      </c>
      <c r="B89" s="63" t="s">
        <v>208</v>
      </c>
      <c r="C89" s="64" t="s">
        <v>209</v>
      </c>
      <c r="D89" s="29">
        <v>90</v>
      </c>
      <c r="E89" s="106"/>
      <c r="F89" s="65">
        <f t="shared" ref="F89:F111" si="7">D89*E89</f>
        <v>0</v>
      </c>
    </row>
    <row r="90" spans="1:6" ht="18" customHeight="1" x14ac:dyDescent="0.35">
      <c r="A90" s="43" t="s">
        <v>69</v>
      </c>
      <c r="B90" s="66" t="s">
        <v>210</v>
      </c>
      <c r="C90" s="64" t="s">
        <v>211</v>
      </c>
      <c r="D90" s="29">
        <v>6</v>
      </c>
      <c r="E90" s="106"/>
      <c r="F90" s="65">
        <f t="shared" si="7"/>
        <v>0</v>
      </c>
    </row>
    <row r="91" spans="1:6" ht="18" customHeight="1" x14ac:dyDescent="0.35">
      <c r="A91" s="43" t="s">
        <v>70</v>
      </c>
      <c r="B91" s="67" t="s">
        <v>212</v>
      </c>
      <c r="C91" s="68" t="s">
        <v>211</v>
      </c>
      <c r="D91" s="32">
        <v>6</v>
      </c>
      <c r="E91" s="107"/>
      <c r="F91" s="65">
        <f t="shared" si="7"/>
        <v>0</v>
      </c>
    </row>
    <row r="92" spans="1:6" ht="18" customHeight="1" x14ac:dyDescent="0.35">
      <c r="A92" s="43" t="s">
        <v>71</v>
      </c>
      <c r="B92" s="67" t="s">
        <v>213</v>
      </c>
      <c r="C92" s="68" t="s">
        <v>214</v>
      </c>
      <c r="D92" s="32">
        <v>24</v>
      </c>
      <c r="E92" s="107"/>
      <c r="F92" s="65">
        <f t="shared" si="7"/>
        <v>0</v>
      </c>
    </row>
    <row r="93" spans="1:6" ht="18" customHeight="1" x14ac:dyDescent="0.35">
      <c r="A93" s="43" t="s">
        <v>72</v>
      </c>
      <c r="B93" s="67" t="s">
        <v>215</v>
      </c>
      <c r="C93" s="68" t="s">
        <v>216</v>
      </c>
      <c r="D93" s="32">
        <v>40</v>
      </c>
      <c r="E93" s="107"/>
      <c r="F93" s="65">
        <f t="shared" si="7"/>
        <v>0</v>
      </c>
    </row>
    <row r="94" spans="1:6" ht="18" customHeight="1" x14ac:dyDescent="0.35">
      <c r="A94" s="43" t="s">
        <v>73</v>
      </c>
      <c r="B94" s="67" t="s">
        <v>217</v>
      </c>
      <c r="C94" s="68" t="s">
        <v>216</v>
      </c>
      <c r="D94" s="32">
        <v>70</v>
      </c>
      <c r="E94" s="107"/>
      <c r="F94" s="65">
        <f t="shared" si="7"/>
        <v>0</v>
      </c>
    </row>
    <row r="95" spans="1:6" ht="18" customHeight="1" x14ac:dyDescent="0.35">
      <c r="A95" s="43" t="s">
        <v>74</v>
      </c>
      <c r="B95" s="67" t="s">
        <v>218</v>
      </c>
      <c r="C95" s="68" t="s">
        <v>216</v>
      </c>
      <c r="D95" s="32">
        <v>12</v>
      </c>
      <c r="E95" s="107"/>
      <c r="F95" s="65">
        <f t="shared" si="7"/>
        <v>0</v>
      </c>
    </row>
    <row r="96" spans="1:6" ht="18" customHeight="1" x14ac:dyDescent="0.35">
      <c r="A96" s="43" t="s">
        <v>75</v>
      </c>
      <c r="B96" s="67" t="s">
        <v>219</v>
      </c>
      <c r="C96" s="68" t="s">
        <v>216</v>
      </c>
      <c r="D96" s="32">
        <v>2</v>
      </c>
      <c r="E96" s="107"/>
      <c r="F96" s="65">
        <f t="shared" si="7"/>
        <v>0</v>
      </c>
    </row>
    <row r="97" spans="1:6" ht="18" customHeight="1" x14ac:dyDescent="0.35">
      <c r="A97" s="43" t="s">
        <v>76</v>
      </c>
      <c r="B97" s="67" t="s">
        <v>220</v>
      </c>
      <c r="C97" s="68" t="s">
        <v>216</v>
      </c>
      <c r="D97" s="32">
        <v>8</v>
      </c>
      <c r="E97" s="107"/>
      <c r="F97" s="65">
        <f t="shared" si="7"/>
        <v>0</v>
      </c>
    </row>
    <row r="98" spans="1:6" ht="18" customHeight="1" x14ac:dyDescent="0.35">
      <c r="A98" s="43" t="s">
        <v>77</v>
      </c>
      <c r="B98" s="67" t="s">
        <v>221</v>
      </c>
      <c r="C98" s="68" t="s">
        <v>216</v>
      </c>
      <c r="D98" s="32">
        <v>4</v>
      </c>
      <c r="E98" s="107"/>
      <c r="F98" s="65">
        <f t="shared" si="7"/>
        <v>0</v>
      </c>
    </row>
    <row r="99" spans="1:6" ht="18" customHeight="1" x14ac:dyDescent="0.35">
      <c r="A99" s="43" t="s">
        <v>78</v>
      </c>
      <c r="B99" s="67" t="s">
        <v>222</v>
      </c>
      <c r="C99" s="68" t="s">
        <v>216</v>
      </c>
      <c r="D99" s="32">
        <v>40</v>
      </c>
      <c r="E99" s="107"/>
      <c r="F99" s="65">
        <f t="shared" si="7"/>
        <v>0</v>
      </c>
    </row>
    <row r="100" spans="1:6" ht="18" customHeight="1" x14ac:dyDescent="0.35">
      <c r="A100" s="43" t="s">
        <v>79</v>
      </c>
      <c r="B100" s="67" t="s">
        <v>223</v>
      </c>
      <c r="C100" s="68" t="s">
        <v>216</v>
      </c>
      <c r="D100" s="32">
        <v>10</v>
      </c>
      <c r="E100" s="107"/>
      <c r="F100" s="65">
        <f t="shared" si="7"/>
        <v>0</v>
      </c>
    </row>
    <row r="101" spans="1:6" ht="18" customHeight="1" x14ac:dyDescent="0.35">
      <c r="A101" s="43" t="s">
        <v>80</v>
      </c>
      <c r="B101" s="67" t="s">
        <v>224</v>
      </c>
      <c r="C101" s="68" t="s">
        <v>216</v>
      </c>
      <c r="D101" s="32">
        <v>58</v>
      </c>
      <c r="E101" s="107"/>
      <c r="F101" s="65">
        <f t="shared" si="7"/>
        <v>0</v>
      </c>
    </row>
    <row r="102" spans="1:6" ht="18" customHeight="1" x14ac:dyDescent="0.35">
      <c r="A102" s="43" t="s">
        <v>85</v>
      </c>
      <c r="B102" s="67" t="s">
        <v>225</v>
      </c>
      <c r="C102" s="68" t="s">
        <v>216</v>
      </c>
      <c r="D102" s="32">
        <v>10</v>
      </c>
      <c r="E102" s="107"/>
      <c r="F102" s="65">
        <f t="shared" si="7"/>
        <v>0</v>
      </c>
    </row>
    <row r="103" spans="1:6" ht="18" customHeight="1" x14ac:dyDescent="0.35">
      <c r="A103" s="43" t="s">
        <v>86</v>
      </c>
      <c r="B103" s="63" t="s">
        <v>814</v>
      </c>
      <c r="C103" s="68" t="s">
        <v>216</v>
      </c>
      <c r="D103" s="32">
        <v>5</v>
      </c>
      <c r="E103" s="107"/>
      <c r="F103" s="65">
        <f t="shared" si="7"/>
        <v>0</v>
      </c>
    </row>
    <row r="104" spans="1:6" ht="20.5" customHeight="1" x14ac:dyDescent="0.35">
      <c r="A104" s="43" t="s">
        <v>87</v>
      </c>
      <c r="B104" s="63" t="s">
        <v>797</v>
      </c>
      <c r="C104" s="68" t="s">
        <v>216</v>
      </c>
      <c r="D104" s="32">
        <v>8</v>
      </c>
      <c r="E104" s="107"/>
      <c r="F104" s="65">
        <f t="shared" si="7"/>
        <v>0</v>
      </c>
    </row>
    <row r="105" spans="1:6" ht="18" customHeight="1" x14ac:dyDescent="0.35">
      <c r="A105" s="43" t="s">
        <v>88</v>
      </c>
      <c r="B105" s="63" t="s">
        <v>226</v>
      </c>
      <c r="C105" s="68" t="s">
        <v>216</v>
      </c>
      <c r="D105" s="32">
        <v>1</v>
      </c>
      <c r="E105" s="107"/>
      <c r="F105" s="65">
        <f t="shared" si="7"/>
        <v>0</v>
      </c>
    </row>
    <row r="106" spans="1:6" ht="18" customHeight="1" x14ac:dyDescent="0.35">
      <c r="A106" s="43" t="s">
        <v>136</v>
      </c>
      <c r="B106" s="63" t="s">
        <v>227</v>
      </c>
      <c r="C106" s="68" t="s">
        <v>216</v>
      </c>
      <c r="D106" s="32">
        <v>1</v>
      </c>
      <c r="E106" s="107"/>
      <c r="F106" s="65">
        <f t="shared" si="7"/>
        <v>0</v>
      </c>
    </row>
    <row r="107" spans="1:6" ht="29" customHeight="1" x14ac:dyDescent="0.35">
      <c r="A107" s="43" t="s">
        <v>137</v>
      </c>
      <c r="B107" s="63" t="s">
        <v>228</v>
      </c>
      <c r="C107" s="68" t="s">
        <v>216</v>
      </c>
      <c r="D107" s="32">
        <v>4</v>
      </c>
      <c r="E107" s="107"/>
      <c r="F107" s="65">
        <f t="shared" si="7"/>
        <v>0</v>
      </c>
    </row>
    <row r="108" spans="1:6" ht="29" customHeight="1" x14ac:dyDescent="0.35">
      <c r="A108" s="43" t="s">
        <v>138</v>
      </c>
      <c r="B108" s="63" t="s">
        <v>229</v>
      </c>
      <c r="C108" s="68" t="s">
        <v>230</v>
      </c>
      <c r="D108" s="32">
        <v>1</v>
      </c>
      <c r="E108" s="107"/>
      <c r="F108" s="65">
        <f t="shared" si="7"/>
        <v>0</v>
      </c>
    </row>
    <row r="109" spans="1:6" ht="28" customHeight="1" x14ac:dyDescent="0.35">
      <c r="A109" s="43" t="s">
        <v>139</v>
      </c>
      <c r="B109" s="63" t="s">
        <v>231</v>
      </c>
      <c r="C109" s="68" t="s">
        <v>8</v>
      </c>
      <c r="D109" s="32">
        <v>1</v>
      </c>
      <c r="E109" s="107"/>
      <c r="F109" s="65">
        <f>D109*E109</f>
        <v>0</v>
      </c>
    </row>
    <row r="110" spans="1:6" ht="20.5" customHeight="1" x14ac:dyDescent="0.35">
      <c r="A110" s="73" t="s">
        <v>140</v>
      </c>
      <c r="B110" s="63" t="s">
        <v>799</v>
      </c>
      <c r="C110" s="68" t="s">
        <v>216</v>
      </c>
      <c r="D110" s="13">
        <v>1</v>
      </c>
      <c r="E110" s="107"/>
      <c r="F110" s="65">
        <f>D110*E110</f>
        <v>0</v>
      </c>
    </row>
    <row r="111" spans="1:6" ht="22" customHeight="1" x14ac:dyDescent="0.35">
      <c r="A111" s="73" t="s">
        <v>141</v>
      </c>
      <c r="B111" s="63" t="s">
        <v>800</v>
      </c>
      <c r="C111" s="71" t="s">
        <v>8</v>
      </c>
      <c r="D111" s="14">
        <v>1</v>
      </c>
      <c r="E111" s="108"/>
      <c r="F111" s="72">
        <f t="shared" si="7"/>
        <v>0</v>
      </c>
    </row>
    <row r="112" spans="1:6" ht="30" customHeight="1" x14ac:dyDescent="0.35">
      <c r="A112" s="466" t="s">
        <v>83</v>
      </c>
      <c r="B112" s="466"/>
      <c r="C112" s="466"/>
      <c r="D112" s="466"/>
      <c r="E112" s="466"/>
      <c r="F112" s="294">
        <f>SUM(F89:F111)</f>
        <v>0</v>
      </c>
    </row>
    <row r="113" spans="1:6" ht="15" customHeight="1" thickBot="1" x14ac:dyDescent="0.4">
      <c r="A113" s="36"/>
      <c r="B113" s="26"/>
      <c r="C113" s="27"/>
      <c r="E113" s="46"/>
      <c r="F113" s="46"/>
    </row>
    <row r="114" spans="1:6" s="9" customFormat="1" ht="30" customHeight="1" thickBot="1" x14ac:dyDescent="0.4">
      <c r="A114" s="475" t="s">
        <v>754</v>
      </c>
      <c r="B114" s="476"/>
      <c r="C114" s="476"/>
      <c r="D114" s="476"/>
      <c r="E114" s="477"/>
      <c r="F114" s="317">
        <f>F18+F29+F38+F52+F58+F86+F43+F112</f>
        <v>0</v>
      </c>
    </row>
    <row r="115" spans="1:6" s="5" customFormat="1" x14ac:dyDescent="0.35">
      <c r="A115" s="42"/>
      <c r="C115" s="10"/>
      <c r="D115" s="10"/>
      <c r="E115" s="10"/>
      <c r="F115" s="10"/>
    </row>
    <row r="116" spans="1:6" x14ac:dyDescent="0.35">
      <c r="A116" s="42"/>
    </row>
  </sheetData>
  <mergeCells count="17">
    <mergeCell ref="A1:F1"/>
    <mergeCell ref="A3:F3"/>
    <mergeCell ref="A4:F4"/>
    <mergeCell ref="A52:E52"/>
    <mergeCell ref="A43:E43"/>
    <mergeCell ref="A2:F2"/>
    <mergeCell ref="A86:E86"/>
    <mergeCell ref="A114:E114"/>
    <mergeCell ref="A29:E29"/>
    <mergeCell ref="A38:E38"/>
    <mergeCell ref="A18:E18"/>
    <mergeCell ref="A58:E58"/>
    <mergeCell ref="A112:E112"/>
    <mergeCell ref="A63:E63"/>
    <mergeCell ref="A68:E68"/>
    <mergeCell ref="A82:E82"/>
    <mergeCell ref="A85:E85"/>
  </mergeCells>
  <phoneticPr fontId="10" type="noConversion"/>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F5735-F106-4822-ADC8-8753BCE8394E}">
  <dimension ref="A1:G441"/>
  <sheetViews>
    <sheetView zoomScale="80" zoomScaleNormal="80" workbookViewId="0">
      <selection activeCell="J404" sqref="J404"/>
    </sheetView>
  </sheetViews>
  <sheetFormatPr baseColWidth="10" defaultColWidth="9.1796875" defaultRowHeight="14.5" x14ac:dyDescent="0.35"/>
  <cols>
    <col min="1" max="1" width="8.6328125" style="36" customWidth="1"/>
    <col min="2" max="2" width="80.6328125" style="115" customWidth="1"/>
    <col min="3" max="3" width="20.6328125" style="228" customWidth="1"/>
    <col min="4" max="16384" width="9.1796875" style="111"/>
  </cols>
  <sheetData>
    <row r="1" spans="1:4" ht="40" customHeight="1" x14ac:dyDescent="0.35">
      <c r="A1" s="498" t="s">
        <v>366</v>
      </c>
      <c r="B1" s="498"/>
      <c r="C1" s="498"/>
      <c r="D1" s="110"/>
    </row>
    <row r="2" spans="1:4" s="110" customFormat="1" ht="30" customHeight="1" x14ac:dyDescent="0.35">
      <c r="A2" s="365" t="s">
        <v>0</v>
      </c>
      <c r="B2" s="300" t="s">
        <v>1</v>
      </c>
      <c r="C2" s="302" t="s">
        <v>15</v>
      </c>
    </row>
    <row r="3" spans="1:4" ht="15" customHeight="1" x14ac:dyDescent="0.35"/>
    <row r="4" spans="1:4" s="110" customFormat="1" ht="34.5" customHeight="1" x14ac:dyDescent="0.35">
      <c r="A4" s="377" t="s">
        <v>12</v>
      </c>
      <c r="B4" s="104" t="s">
        <v>367</v>
      </c>
      <c r="C4" s="112"/>
    </row>
    <row r="5" spans="1:4" s="110" customFormat="1" ht="24.75" customHeight="1" x14ac:dyDescent="0.35">
      <c r="A5" s="40" t="s">
        <v>11</v>
      </c>
      <c r="B5" s="113" t="s">
        <v>193</v>
      </c>
      <c r="C5" s="114"/>
    </row>
    <row r="6" spans="1:4" s="110" customFormat="1" ht="24" customHeight="1" x14ac:dyDescent="0.35">
      <c r="A6" s="378"/>
      <c r="B6" s="115" t="s">
        <v>368</v>
      </c>
      <c r="C6" s="116"/>
    </row>
    <row r="7" spans="1:4" s="110" customFormat="1" ht="67.5" customHeight="1" x14ac:dyDescent="0.35">
      <c r="A7" s="378"/>
      <c r="B7" s="117" t="s">
        <v>369</v>
      </c>
      <c r="C7" s="116"/>
    </row>
    <row r="8" spans="1:4" s="110" customFormat="1" ht="47.25" customHeight="1" x14ac:dyDescent="0.35">
      <c r="A8" s="378"/>
      <c r="B8" s="117" t="s">
        <v>370</v>
      </c>
      <c r="C8" s="116"/>
    </row>
    <row r="9" spans="1:4" s="110" customFormat="1" ht="18" customHeight="1" x14ac:dyDescent="0.35">
      <c r="A9" s="378"/>
      <c r="B9" s="117" t="s">
        <v>371</v>
      </c>
      <c r="C9" s="116"/>
    </row>
    <row r="10" spans="1:4" s="110" customFormat="1" ht="20.25" customHeight="1" x14ac:dyDescent="0.35">
      <c r="A10" s="378"/>
      <c r="B10" s="117" t="s">
        <v>372</v>
      </c>
      <c r="C10" s="116"/>
    </row>
    <row r="11" spans="1:4" s="110" customFormat="1" ht="20.25" customHeight="1" x14ac:dyDescent="0.35">
      <c r="A11" s="378"/>
      <c r="B11" s="117" t="s">
        <v>373</v>
      </c>
      <c r="C11" s="116"/>
    </row>
    <row r="12" spans="1:4" s="110" customFormat="1" ht="20.25" customHeight="1" x14ac:dyDescent="0.35">
      <c r="A12" s="378"/>
      <c r="B12" s="117" t="s">
        <v>374</v>
      </c>
      <c r="C12" s="116"/>
    </row>
    <row r="13" spans="1:4" s="110" customFormat="1" ht="65.25" customHeight="1" x14ac:dyDescent="0.35">
      <c r="A13" s="378"/>
      <c r="B13" s="117" t="s">
        <v>375</v>
      </c>
      <c r="C13" s="116"/>
    </row>
    <row r="14" spans="1:4" s="110" customFormat="1" ht="33" customHeight="1" x14ac:dyDescent="0.35">
      <c r="A14" s="378"/>
      <c r="B14" s="117" t="s">
        <v>376</v>
      </c>
      <c r="C14" s="116"/>
    </row>
    <row r="15" spans="1:4" s="110" customFormat="1" ht="46.5" customHeight="1" x14ac:dyDescent="0.35">
      <c r="A15" s="378"/>
      <c r="B15" s="117" t="s">
        <v>377</v>
      </c>
      <c r="C15" s="116"/>
    </row>
    <row r="16" spans="1:4" s="110" customFormat="1" ht="18.75" customHeight="1" x14ac:dyDescent="0.35">
      <c r="A16" s="378"/>
      <c r="B16" s="117" t="s">
        <v>378</v>
      </c>
      <c r="C16" s="116"/>
    </row>
    <row r="17" spans="1:3" s="110" customFormat="1" ht="47.25" customHeight="1" x14ac:dyDescent="0.35">
      <c r="A17" s="378"/>
      <c r="B17" s="117" t="s">
        <v>379</v>
      </c>
      <c r="C17" s="116"/>
    </row>
    <row r="18" spans="1:3" s="110" customFormat="1" ht="20.25" customHeight="1" x14ac:dyDescent="0.35">
      <c r="A18" s="378"/>
      <c r="B18" s="118" t="s">
        <v>380</v>
      </c>
      <c r="C18" s="119"/>
    </row>
    <row r="19" spans="1:3" s="110" customFormat="1" ht="20.25" customHeight="1" x14ac:dyDescent="0.35">
      <c r="A19" s="38"/>
      <c r="B19" s="120" t="s">
        <v>381</v>
      </c>
      <c r="C19" s="121"/>
    </row>
    <row r="20" spans="1:3" s="110" customFormat="1" ht="21" customHeight="1" x14ac:dyDescent="0.35">
      <c r="A20" s="40" t="s">
        <v>13</v>
      </c>
      <c r="B20" s="122" t="s">
        <v>382</v>
      </c>
      <c r="C20" s="123"/>
    </row>
    <row r="21" spans="1:3" s="110" customFormat="1" ht="21" customHeight="1" x14ac:dyDescent="0.35">
      <c r="A21" s="378"/>
      <c r="B21" s="124" t="s">
        <v>368</v>
      </c>
      <c r="C21" s="116"/>
    </row>
    <row r="22" spans="1:3" s="110" customFormat="1" ht="35.25" customHeight="1" x14ac:dyDescent="0.35">
      <c r="A22" s="378"/>
      <c r="B22" s="124" t="s">
        <v>383</v>
      </c>
      <c r="C22" s="116"/>
    </row>
    <row r="23" spans="1:3" s="110" customFormat="1" ht="19.5" customHeight="1" x14ac:dyDescent="0.35">
      <c r="A23" s="378"/>
      <c r="B23" s="124" t="s">
        <v>384</v>
      </c>
      <c r="C23" s="116"/>
    </row>
    <row r="24" spans="1:3" s="110" customFormat="1" ht="32.25" customHeight="1" x14ac:dyDescent="0.35">
      <c r="A24" s="378"/>
      <c r="B24" s="124" t="s">
        <v>385</v>
      </c>
      <c r="C24" s="116"/>
    </row>
    <row r="25" spans="1:3" s="110" customFormat="1" ht="33.75" customHeight="1" x14ac:dyDescent="0.35">
      <c r="A25" s="378"/>
      <c r="B25" s="117" t="s">
        <v>386</v>
      </c>
      <c r="C25" s="116"/>
    </row>
    <row r="26" spans="1:3" s="110" customFormat="1" ht="21" customHeight="1" x14ac:dyDescent="0.35">
      <c r="A26" s="378"/>
      <c r="B26" s="118" t="s">
        <v>380</v>
      </c>
      <c r="C26" s="119"/>
    </row>
    <row r="27" spans="1:3" s="110" customFormat="1" ht="21" customHeight="1" x14ac:dyDescent="0.35">
      <c r="A27" s="38"/>
      <c r="B27" s="120" t="s">
        <v>387</v>
      </c>
      <c r="C27" s="121"/>
    </row>
    <row r="28" spans="1:3" s="110" customFormat="1" ht="21" customHeight="1" x14ac:dyDescent="0.35">
      <c r="A28" s="379"/>
      <c r="B28" s="125"/>
      <c r="C28" s="126"/>
    </row>
    <row r="29" spans="1:3" s="110" customFormat="1" ht="25.5" customHeight="1" x14ac:dyDescent="0.35">
      <c r="A29" s="380" t="s">
        <v>18</v>
      </c>
      <c r="B29" s="127" t="s">
        <v>17</v>
      </c>
      <c r="C29" s="114"/>
    </row>
    <row r="30" spans="1:3" s="110" customFormat="1" ht="25.5" customHeight="1" x14ac:dyDescent="0.35">
      <c r="A30" s="40" t="s">
        <v>19</v>
      </c>
      <c r="B30" s="128" t="s">
        <v>388</v>
      </c>
      <c r="C30" s="114"/>
    </row>
    <row r="31" spans="1:3" s="110" customFormat="1" ht="25.5" customHeight="1" x14ac:dyDescent="0.35">
      <c r="A31" s="378"/>
      <c r="B31" s="129" t="s">
        <v>389</v>
      </c>
      <c r="C31" s="116"/>
    </row>
    <row r="32" spans="1:3" s="110" customFormat="1" ht="52.5" customHeight="1" x14ac:dyDescent="0.35">
      <c r="A32" s="378"/>
      <c r="B32" s="130" t="s">
        <v>390</v>
      </c>
      <c r="C32" s="131"/>
    </row>
    <row r="33" spans="1:3" s="110" customFormat="1" ht="22.5" customHeight="1" x14ac:dyDescent="0.35">
      <c r="A33" s="378"/>
      <c r="B33" s="132" t="s">
        <v>391</v>
      </c>
      <c r="C33" s="119"/>
    </row>
    <row r="34" spans="1:3" s="110" customFormat="1" ht="25.5" customHeight="1" x14ac:dyDescent="0.35">
      <c r="A34" s="38"/>
      <c r="B34" s="120" t="s">
        <v>387</v>
      </c>
      <c r="C34" s="121"/>
    </row>
    <row r="35" spans="1:3" s="110" customFormat="1" ht="25.5" customHeight="1" x14ac:dyDescent="0.35">
      <c r="A35" s="40" t="s">
        <v>20</v>
      </c>
      <c r="B35" s="133" t="s">
        <v>5</v>
      </c>
      <c r="C35" s="134"/>
    </row>
    <row r="36" spans="1:3" s="110" customFormat="1" ht="25.5" customHeight="1" x14ac:dyDescent="0.35">
      <c r="A36" s="378"/>
      <c r="B36" s="129" t="s">
        <v>389</v>
      </c>
      <c r="C36" s="134"/>
    </row>
    <row r="37" spans="1:3" s="110" customFormat="1" ht="36.75" customHeight="1" x14ac:dyDescent="0.35">
      <c r="A37" s="378"/>
      <c r="B37" s="130" t="s">
        <v>392</v>
      </c>
      <c r="C37" s="134"/>
    </row>
    <row r="38" spans="1:3" s="110" customFormat="1" ht="25.5" customHeight="1" x14ac:dyDescent="0.35">
      <c r="A38" s="378"/>
      <c r="B38" s="132" t="s">
        <v>391</v>
      </c>
      <c r="C38" s="119"/>
    </row>
    <row r="39" spans="1:3" s="110" customFormat="1" ht="25.5" customHeight="1" x14ac:dyDescent="0.35">
      <c r="A39" s="378"/>
      <c r="B39" s="120" t="s">
        <v>381</v>
      </c>
      <c r="C39" s="121"/>
    </row>
    <row r="40" spans="1:3" s="110" customFormat="1" ht="21" customHeight="1" x14ac:dyDescent="0.35">
      <c r="A40" s="40" t="s">
        <v>21</v>
      </c>
      <c r="B40" s="128" t="s">
        <v>393</v>
      </c>
      <c r="C40" s="114"/>
    </row>
    <row r="41" spans="1:3" s="110" customFormat="1" ht="21" customHeight="1" x14ac:dyDescent="0.35">
      <c r="A41" s="378"/>
      <c r="B41" s="129" t="s">
        <v>389</v>
      </c>
      <c r="C41" s="116"/>
    </row>
    <row r="42" spans="1:3" s="110" customFormat="1" ht="27.75" customHeight="1" x14ac:dyDescent="0.35">
      <c r="A42" s="378"/>
      <c r="B42" s="130" t="s">
        <v>394</v>
      </c>
      <c r="C42" s="131"/>
    </row>
    <row r="43" spans="1:3" s="110" customFormat="1" ht="24.75" customHeight="1" x14ac:dyDescent="0.35">
      <c r="A43" s="378"/>
      <c r="B43" s="132" t="s">
        <v>391</v>
      </c>
      <c r="C43" s="119"/>
    </row>
    <row r="44" spans="1:3" s="110" customFormat="1" ht="21" customHeight="1" x14ac:dyDescent="0.35">
      <c r="A44" s="38"/>
      <c r="B44" s="120" t="s">
        <v>381</v>
      </c>
      <c r="C44" s="121"/>
    </row>
    <row r="45" spans="1:3" s="110" customFormat="1" ht="21" customHeight="1" x14ac:dyDescent="0.35">
      <c r="A45" s="40" t="s">
        <v>22</v>
      </c>
      <c r="B45" s="135" t="s">
        <v>395</v>
      </c>
      <c r="C45" s="116"/>
    </row>
    <row r="46" spans="1:3" s="110" customFormat="1" ht="21" customHeight="1" x14ac:dyDescent="0.35">
      <c r="A46" s="378"/>
      <c r="B46" s="129" t="s">
        <v>389</v>
      </c>
      <c r="C46" s="116"/>
    </row>
    <row r="47" spans="1:3" s="110" customFormat="1" ht="26.15" customHeight="1" x14ac:dyDescent="0.35">
      <c r="A47" s="378"/>
      <c r="B47" s="124" t="s">
        <v>396</v>
      </c>
      <c r="C47" s="116"/>
    </row>
    <row r="48" spans="1:3" s="110" customFormat="1" ht="21" customHeight="1" x14ac:dyDescent="0.35">
      <c r="A48" s="378"/>
      <c r="B48" s="124" t="s">
        <v>397</v>
      </c>
      <c r="C48" s="116"/>
    </row>
    <row r="49" spans="1:3" s="110" customFormat="1" ht="21" customHeight="1" x14ac:dyDescent="0.35">
      <c r="A49" s="378"/>
      <c r="B49" s="124" t="s">
        <v>398</v>
      </c>
      <c r="C49" s="116"/>
    </row>
    <row r="50" spans="1:3" s="110" customFormat="1" ht="21" customHeight="1" x14ac:dyDescent="0.35">
      <c r="A50" s="378"/>
      <c r="B50" s="124" t="s">
        <v>399</v>
      </c>
      <c r="C50" s="116"/>
    </row>
    <row r="51" spans="1:3" s="110" customFormat="1" ht="21" customHeight="1" x14ac:dyDescent="0.35">
      <c r="A51" s="378"/>
      <c r="B51" s="132" t="s">
        <v>391</v>
      </c>
      <c r="C51" s="119"/>
    </row>
    <row r="52" spans="1:3" s="110" customFormat="1" ht="21" customHeight="1" x14ac:dyDescent="0.35">
      <c r="A52" s="38"/>
      <c r="B52" s="120" t="s">
        <v>381</v>
      </c>
      <c r="C52" s="121"/>
    </row>
    <row r="53" spans="1:3" s="110" customFormat="1" ht="21" customHeight="1" x14ac:dyDescent="0.35">
      <c r="A53" s="40" t="s">
        <v>23</v>
      </c>
      <c r="B53" s="113" t="s">
        <v>400</v>
      </c>
      <c r="C53" s="114"/>
    </row>
    <row r="54" spans="1:3" s="110" customFormat="1" ht="21" customHeight="1" x14ac:dyDescent="0.35">
      <c r="A54" s="378"/>
      <c r="B54" s="115" t="s">
        <v>389</v>
      </c>
      <c r="C54" s="116"/>
    </row>
    <row r="55" spans="1:3" s="110" customFormat="1" ht="30.65" customHeight="1" x14ac:dyDescent="0.35">
      <c r="A55" s="378"/>
      <c r="B55" s="117" t="s">
        <v>401</v>
      </c>
      <c r="C55" s="116"/>
    </row>
    <row r="56" spans="1:3" s="110" customFormat="1" ht="21" customHeight="1" x14ac:dyDescent="0.35">
      <c r="A56" s="378"/>
      <c r="B56" s="132" t="s">
        <v>391</v>
      </c>
      <c r="C56" s="119"/>
    </row>
    <row r="57" spans="1:3" s="110" customFormat="1" ht="21" customHeight="1" x14ac:dyDescent="0.35">
      <c r="A57" s="38"/>
      <c r="B57" s="120" t="s">
        <v>381</v>
      </c>
      <c r="C57" s="121"/>
    </row>
    <row r="58" spans="1:3" s="110" customFormat="1" ht="21" customHeight="1" x14ac:dyDescent="0.35">
      <c r="A58" s="40" t="s">
        <v>24</v>
      </c>
      <c r="B58" s="135" t="s">
        <v>402</v>
      </c>
      <c r="C58" s="116"/>
    </row>
    <row r="59" spans="1:3" s="110" customFormat="1" ht="21" customHeight="1" x14ac:dyDescent="0.35">
      <c r="A59" s="378"/>
      <c r="B59" s="129" t="s">
        <v>389</v>
      </c>
      <c r="C59" s="116"/>
    </row>
    <row r="60" spans="1:3" s="110" customFormat="1" ht="21" customHeight="1" x14ac:dyDescent="0.35">
      <c r="A60" s="378"/>
      <c r="B60" s="124" t="s">
        <v>396</v>
      </c>
      <c r="C60" s="116"/>
    </row>
    <row r="61" spans="1:3" s="110" customFormat="1" ht="21" customHeight="1" x14ac:dyDescent="0.35">
      <c r="A61" s="378"/>
      <c r="B61" s="124" t="s">
        <v>397</v>
      </c>
      <c r="C61" s="116"/>
    </row>
    <row r="62" spans="1:3" s="110" customFormat="1" ht="21" customHeight="1" x14ac:dyDescent="0.35">
      <c r="A62" s="378"/>
      <c r="B62" s="124" t="s">
        <v>398</v>
      </c>
      <c r="C62" s="116"/>
    </row>
    <row r="63" spans="1:3" s="110" customFormat="1" ht="21" customHeight="1" x14ac:dyDescent="0.35">
      <c r="A63" s="378"/>
      <c r="B63" s="124" t="s">
        <v>399</v>
      </c>
      <c r="C63" s="116"/>
    </row>
    <row r="64" spans="1:3" s="110" customFormat="1" ht="21" customHeight="1" x14ac:dyDescent="0.35">
      <c r="A64" s="378"/>
      <c r="B64" s="132" t="s">
        <v>391</v>
      </c>
      <c r="C64" s="119"/>
    </row>
    <row r="65" spans="1:3" s="110" customFormat="1" ht="21" customHeight="1" x14ac:dyDescent="0.35">
      <c r="A65" s="38"/>
      <c r="B65" s="120" t="s">
        <v>381</v>
      </c>
      <c r="C65" s="121"/>
    </row>
    <row r="66" spans="1:3" s="110" customFormat="1" ht="21" customHeight="1" x14ac:dyDescent="0.35">
      <c r="A66" s="381" t="s">
        <v>25</v>
      </c>
      <c r="B66" s="136" t="s">
        <v>130</v>
      </c>
      <c r="C66" s="137"/>
    </row>
    <row r="67" spans="1:3" s="110" customFormat="1" ht="21" customHeight="1" x14ac:dyDescent="0.35">
      <c r="A67" s="382"/>
      <c r="B67" s="138" t="s">
        <v>389</v>
      </c>
      <c r="C67" s="139"/>
    </row>
    <row r="68" spans="1:3" s="110" customFormat="1" ht="21" customHeight="1" x14ac:dyDescent="0.35">
      <c r="A68" s="382"/>
      <c r="B68" s="140" t="s">
        <v>397</v>
      </c>
      <c r="C68" s="139"/>
    </row>
    <row r="69" spans="1:3" s="110" customFormat="1" ht="21" customHeight="1" x14ac:dyDescent="0.35">
      <c r="A69" s="382"/>
      <c r="B69" s="140" t="s">
        <v>398</v>
      </c>
      <c r="C69" s="139"/>
    </row>
    <row r="70" spans="1:3" s="110" customFormat="1" ht="21" customHeight="1" x14ac:dyDescent="0.35">
      <c r="A70" s="382"/>
      <c r="B70" s="140" t="s">
        <v>399</v>
      </c>
      <c r="C70" s="139"/>
    </row>
    <row r="71" spans="1:3" s="110" customFormat="1" ht="21" customHeight="1" x14ac:dyDescent="0.35">
      <c r="A71" s="382"/>
      <c r="B71" s="141" t="s">
        <v>391</v>
      </c>
      <c r="C71" s="142"/>
    </row>
    <row r="72" spans="1:3" s="110" customFormat="1" ht="21" customHeight="1" x14ac:dyDescent="0.35">
      <c r="A72" s="383"/>
      <c r="B72" s="143" t="s">
        <v>381</v>
      </c>
      <c r="C72" s="144"/>
    </row>
    <row r="73" spans="1:3" s="110" customFormat="1" ht="21" customHeight="1" x14ac:dyDescent="0.35">
      <c r="A73" s="381" t="s">
        <v>26</v>
      </c>
      <c r="B73" s="146" t="s">
        <v>403</v>
      </c>
      <c r="C73" s="147"/>
    </row>
    <row r="74" spans="1:3" s="110" customFormat="1" ht="21" customHeight="1" x14ac:dyDescent="0.35">
      <c r="A74" s="382"/>
      <c r="B74" s="138" t="s">
        <v>389</v>
      </c>
      <c r="C74" s="139"/>
    </row>
    <row r="75" spans="1:3" s="110" customFormat="1" ht="21" customHeight="1" x14ac:dyDescent="0.35">
      <c r="A75" s="382"/>
      <c r="B75" s="140" t="s">
        <v>396</v>
      </c>
      <c r="C75" s="139"/>
    </row>
    <row r="76" spans="1:3" s="110" customFormat="1" ht="21" customHeight="1" x14ac:dyDescent="0.35">
      <c r="A76" s="382"/>
      <c r="B76" s="140" t="s">
        <v>397</v>
      </c>
      <c r="C76" s="139"/>
    </row>
    <row r="77" spans="1:3" s="110" customFormat="1" ht="21" customHeight="1" x14ac:dyDescent="0.35">
      <c r="A77" s="382"/>
      <c r="B77" s="140" t="s">
        <v>398</v>
      </c>
      <c r="C77" s="139"/>
    </row>
    <row r="78" spans="1:3" s="110" customFormat="1" ht="21" customHeight="1" x14ac:dyDescent="0.35">
      <c r="A78" s="382"/>
      <c r="B78" s="140" t="s">
        <v>399</v>
      </c>
      <c r="C78" s="139"/>
    </row>
    <row r="79" spans="1:3" s="110" customFormat="1" ht="21" customHeight="1" x14ac:dyDescent="0.35">
      <c r="A79" s="382"/>
      <c r="B79" s="141" t="s">
        <v>391</v>
      </c>
      <c r="C79" s="142"/>
    </row>
    <row r="80" spans="1:3" s="110" customFormat="1" ht="21" customHeight="1" x14ac:dyDescent="0.35">
      <c r="A80" s="382"/>
      <c r="B80" s="143" t="s">
        <v>381</v>
      </c>
      <c r="C80" s="144"/>
    </row>
    <row r="81" spans="1:3" s="110" customFormat="1" ht="21" customHeight="1" x14ac:dyDescent="0.35">
      <c r="A81" s="381" t="s">
        <v>27</v>
      </c>
      <c r="B81" s="148" t="s">
        <v>404</v>
      </c>
      <c r="C81" s="137"/>
    </row>
    <row r="82" spans="1:3" s="110" customFormat="1" ht="60" customHeight="1" x14ac:dyDescent="0.35">
      <c r="A82" s="382"/>
      <c r="B82" s="149" t="s">
        <v>405</v>
      </c>
      <c r="C82" s="145"/>
    </row>
    <row r="83" spans="1:3" s="110" customFormat="1" ht="21" customHeight="1" x14ac:dyDescent="0.35">
      <c r="A83" s="382"/>
      <c r="B83" s="141" t="s">
        <v>380</v>
      </c>
      <c r="C83" s="142"/>
    </row>
    <row r="84" spans="1:3" s="110" customFormat="1" ht="21" customHeight="1" x14ac:dyDescent="0.35">
      <c r="A84" s="383"/>
      <c r="B84" s="143" t="s">
        <v>381</v>
      </c>
      <c r="C84" s="144"/>
    </row>
    <row r="85" spans="1:3" s="110" customFormat="1" ht="21" customHeight="1" x14ac:dyDescent="0.35">
      <c r="A85" s="384" t="s">
        <v>30</v>
      </c>
      <c r="B85" s="150" t="s">
        <v>107</v>
      </c>
      <c r="C85" s="151"/>
    </row>
    <row r="86" spans="1:3" s="153" customFormat="1" ht="21" customHeight="1" x14ac:dyDescent="0.35">
      <c r="A86" s="381" t="s">
        <v>31</v>
      </c>
      <c r="B86" s="152" t="s">
        <v>406</v>
      </c>
      <c r="C86" s="147"/>
    </row>
    <row r="87" spans="1:3" s="153" customFormat="1" ht="21" customHeight="1" x14ac:dyDescent="0.35">
      <c r="A87" s="385"/>
      <c r="B87" s="154" t="s">
        <v>389</v>
      </c>
      <c r="C87" s="139"/>
    </row>
    <row r="88" spans="1:3" s="153" customFormat="1" ht="45" customHeight="1" x14ac:dyDescent="0.35">
      <c r="A88" s="385"/>
      <c r="B88" s="155" t="s">
        <v>407</v>
      </c>
      <c r="C88" s="156"/>
    </row>
    <row r="89" spans="1:3" s="153" customFormat="1" ht="21" customHeight="1" x14ac:dyDescent="0.35">
      <c r="A89" s="385"/>
      <c r="B89" s="157" t="s">
        <v>391</v>
      </c>
      <c r="C89" s="142"/>
    </row>
    <row r="90" spans="1:3" s="153" customFormat="1" ht="21" customHeight="1" x14ac:dyDescent="0.35">
      <c r="A90" s="386"/>
      <c r="B90" s="143" t="s">
        <v>381</v>
      </c>
      <c r="C90" s="144"/>
    </row>
    <row r="91" spans="1:3" s="153" customFormat="1" ht="41" customHeight="1" x14ac:dyDescent="0.35">
      <c r="A91" s="381" t="s">
        <v>32</v>
      </c>
      <c r="B91" s="158" t="s">
        <v>183</v>
      </c>
      <c r="C91" s="147"/>
    </row>
    <row r="92" spans="1:3" s="153" customFormat="1" ht="21" customHeight="1" x14ac:dyDescent="0.35">
      <c r="A92" s="385"/>
      <c r="B92" s="138" t="s">
        <v>389</v>
      </c>
      <c r="C92" s="139"/>
    </row>
    <row r="93" spans="1:3" s="153" customFormat="1" ht="20.25" customHeight="1" x14ac:dyDescent="0.35">
      <c r="A93" s="385"/>
      <c r="B93" s="140" t="s">
        <v>396</v>
      </c>
      <c r="C93" s="139"/>
    </row>
    <row r="94" spans="1:3" s="153" customFormat="1" ht="20.75" customHeight="1" x14ac:dyDescent="0.35">
      <c r="A94" s="385"/>
      <c r="B94" s="140" t="s">
        <v>397</v>
      </c>
      <c r="C94" s="139"/>
    </row>
    <row r="95" spans="1:3" s="153" customFormat="1" ht="20.25" customHeight="1" x14ac:dyDescent="0.35">
      <c r="A95" s="385"/>
      <c r="B95" s="140" t="s">
        <v>398</v>
      </c>
      <c r="C95" s="139"/>
    </row>
    <row r="96" spans="1:3" s="153" customFormat="1" ht="21.75" customHeight="1" x14ac:dyDescent="0.35">
      <c r="A96" s="385"/>
      <c r="B96" s="140" t="s">
        <v>399</v>
      </c>
      <c r="C96" s="139"/>
    </row>
    <row r="97" spans="1:3" s="153" customFormat="1" ht="22.75" customHeight="1" x14ac:dyDescent="0.35">
      <c r="A97" s="385"/>
      <c r="B97" s="157" t="s">
        <v>391</v>
      </c>
      <c r="C97" s="139"/>
    </row>
    <row r="98" spans="1:3" s="153" customFormat="1" ht="21" customHeight="1" x14ac:dyDescent="0.35">
      <c r="A98" s="386"/>
      <c r="B98" s="143" t="s">
        <v>381</v>
      </c>
      <c r="C98" s="144"/>
    </row>
    <row r="99" spans="1:3" s="153" customFormat="1" ht="21" customHeight="1" x14ac:dyDescent="0.35">
      <c r="A99" s="382" t="s">
        <v>33</v>
      </c>
      <c r="B99" s="158" t="s">
        <v>144</v>
      </c>
      <c r="C99" s="139"/>
    </row>
    <row r="100" spans="1:3" s="153" customFormat="1" ht="21" customHeight="1" x14ac:dyDescent="0.35">
      <c r="A100" s="385"/>
      <c r="B100" s="138" t="s">
        <v>389</v>
      </c>
      <c r="C100" s="139"/>
    </row>
    <row r="101" spans="1:3" s="153" customFormat="1" ht="21" customHeight="1" x14ac:dyDescent="0.35">
      <c r="A101" s="385"/>
      <c r="B101" s="140" t="s">
        <v>396</v>
      </c>
      <c r="C101" s="139"/>
    </row>
    <row r="102" spans="1:3" s="153" customFormat="1" ht="21" customHeight="1" x14ac:dyDescent="0.35">
      <c r="A102" s="385"/>
      <c r="B102" s="140" t="s">
        <v>397</v>
      </c>
      <c r="C102" s="139"/>
    </row>
    <row r="103" spans="1:3" s="153" customFormat="1" ht="21" customHeight="1" x14ac:dyDescent="0.35">
      <c r="A103" s="382"/>
      <c r="B103" s="140" t="s">
        <v>398</v>
      </c>
      <c r="C103" s="139"/>
    </row>
    <row r="104" spans="1:3" s="153" customFormat="1" ht="21" customHeight="1" x14ac:dyDescent="0.35">
      <c r="A104" s="382"/>
      <c r="B104" s="140" t="s">
        <v>399</v>
      </c>
      <c r="C104" s="139"/>
    </row>
    <row r="105" spans="1:3" s="153" customFormat="1" ht="21" customHeight="1" x14ac:dyDescent="0.35">
      <c r="A105" s="382"/>
      <c r="B105" s="157" t="s">
        <v>391</v>
      </c>
      <c r="C105" s="142"/>
    </row>
    <row r="106" spans="1:3" s="153" customFormat="1" ht="21" customHeight="1" x14ac:dyDescent="0.35">
      <c r="A106" s="383"/>
      <c r="B106" s="143" t="s">
        <v>381</v>
      </c>
      <c r="C106" s="144"/>
    </row>
    <row r="107" spans="1:3" s="153" customFormat="1" ht="21" customHeight="1" x14ac:dyDescent="0.35">
      <c r="A107" s="382" t="s">
        <v>34</v>
      </c>
      <c r="B107" s="230" t="s">
        <v>184</v>
      </c>
      <c r="C107" s="139"/>
    </row>
    <row r="108" spans="1:3" s="153" customFormat="1" ht="21" customHeight="1" x14ac:dyDescent="0.35">
      <c r="A108" s="385"/>
      <c r="B108" s="138" t="s">
        <v>389</v>
      </c>
      <c r="C108" s="139"/>
    </row>
    <row r="109" spans="1:3" s="153" customFormat="1" ht="21" customHeight="1" x14ac:dyDescent="0.35">
      <c r="A109" s="385"/>
      <c r="B109" s="140" t="s">
        <v>396</v>
      </c>
      <c r="C109" s="139"/>
    </row>
    <row r="110" spans="1:3" s="153" customFormat="1" ht="21" customHeight="1" x14ac:dyDescent="0.35">
      <c r="A110" s="385"/>
      <c r="B110" s="140" t="s">
        <v>397</v>
      </c>
      <c r="C110" s="139"/>
    </row>
    <row r="111" spans="1:3" s="110" customFormat="1" ht="21" customHeight="1" x14ac:dyDescent="0.35">
      <c r="A111" s="382"/>
      <c r="B111" s="140" t="s">
        <v>398</v>
      </c>
      <c r="C111" s="139"/>
    </row>
    <row r="112" spans="1:3" s="110" customFormat="1" ht="21" customHeight="1" x14ac:dyDescent="0.35">
      <c r="A112" s="382"/>
      <c r="B112" s="140" t="s">
        <v>399</v>
      </c>
      <c r="C112" s="139"/>
    </row>
    <row r="113" spans="1:3" s="110" customFormat="1" ht="21" customHeight="1" x14ac:dyDescent="0.35">
      <c r="A113" s="382"/>
      <c r="B113" s="157" t="s">
        <v>391</v>
      </c>
      <c r="C113" s="142"/>
    </row>
    <row r="114" spans="1:3" s="110" customFormat="1" ht="21" customHeight="1" x14ac:dyDescent="0.35">
      <c r="A114" s="383"/>
      <c r="B114" s="143" t="s">
        <v>381</v>
      </c>
      <c r="C114" s="144"/>
    </row>
    <row r="115" spans="1:3" s="110" customFormat="1" ht="34" customHeight="1" x14ac:dyDescent="0.35">
      <c r="A115" s="382" t="s">
        <v>35</v>
      </c>
      <c r="B115" s="159" t="s">
        <v>410</v>
      </c>
      <c r="C115" s="145"/>
    </row>
    <row r="116" spans="1:3" s="110" customFormat="1" ht="21" customHeight="1" x14ac:dyDescent="0.35">
      <c r="A116" s="382"/>
      <c r="B116" s="138" t="s">
        <v>389</v>
      </c>
      <c r="C116" s="145"/>
    </row>
    <row r="117" spans="1:3" s="110" customFormat="1" ht="21" customHeight="1" x14ac:dyDescent="0.35">
      <c r="A117" s="382"/>
      <c r="B117" s="140" t="s">
        <v>396</v>
      </c>
      <c r="C117" s="145"/>
    </row>
    <row r="118" spans="1:3" s="110" customFormat="1" ht="21" customHeight="1" x14ac:dyDescent="0.35">
      <c r="A118" s="382"/>
      <c r="B118" s="140" t="s">
        <v>397</v>
      </c>
      <c r="C118" s="145"/>
    </row>
    <row r="119" spans="1:3" s="110" customFormat="1" ht="21" customHeight="1" x14ac:dyDescent="0.35">
      <c r="A119" s="382"/>
      <c r="B119" s="140" t="s">
        <v>398</v>
      </c>
      <c r="C119" s="145"/>
    </row>
    <row r="120" spans="1:3" s="110" customFormat="1" ht="21" customHeight="1" x14ac:dyDescent="0.35">
      <c r="A120" s="382"/>
      <c r="B120" s="140" t="s">
        <v>399</v>
      </c>
      <c r="C120" s="145"/>
    </row>
    <row r="121" spans="1:3" s="110" customFormat="1" ht="21" customHeight="1" x14ac:dyDescent="0.35">
      <c r="A121" s="382"/>
      <c r="B121" s="157" t="s">
        <v>391</v>
      </c>
      <c r="C121" s="145"/>
    </row>
    <row r="122" spans="1:3" s="110" customFormat="1" ht="21" customHeight="1" x14ac:dyDescent="0.35">
      <c r="A122" s="383"/>
      <c r="B122" s="143" t="s">
        <v>381</v>
      </c>
      <c r="C122" s="144"/>
    </row>
    <row r="123" spans="1:3" s="110" customFormat="1" ht="36" customHeight="1" x14ac:dyDescent="0.35">
      <c r="A123" s="381" t="s">
        <v>36</v>
      </c>
      <c r="B123" s="229" t="s">
        <v>169</v>
      </c>
      <c r="C123" s="145"/>
    </row>
    <row r="124" spans="1:3" s="110" customFormat="1" ht="21" customHeight="1" x14ac:dyDescent="0.35">
      <c r="A124" s="382"/>
      <c r="B124" s="138" t="s">
        <v>389</v>
      </c>
      <c r="C124" s="145"/>
    </row>
    <row r="125" spans="1:3" s="110" customFormat="1" ht="21" customHeight="1" x14ac:dyDescent="0.35">
      <c r="A125" s="382"/>
      <c r="B125" s="140" t="s">
        <v>396</v>
      </c>
      <c r="C125" s="145"/>
    </row>
    <row r="126" spans="1:3" s="110" customFormat="1" ht="21" customHeight="1" x14ac:dyDescent="0.35">
      <c r="A126" s="382"/>
      <c r="B126" s="140" t="s">
        <v>397</v>
      </c>
      <c r="C126" s="145"/>
    </row>
    <row r="127" spans="1:3" s="110" customFormat="1" ht="21" customHeight="1" x14ac:dyDescent="0.35">
      <c r="A127" s="382"/>
      <c r="B127" s="140" t="s">
        <v>398</v>
      </c>
      <c r="C127" s="145"/>
    </row>
    <row r="128" spans="1:3" s="110" customFormat="1" ht="21" customHeight="1" x14ac:dyDescent="0.35">
      <c r="A128" s="382"/>
      <c r="B128" s="140" t="s">
        <v>399</v>
      </c>
      <c r="C128" s="145"/>
    </row>
    <row r="129" spans="1:7" s="110" customFormat="1" ht="21" customHeight="1" x14ac:dyDescent="0.35">
      <c r="A129" s="382"/>
      <c r="B129" s="157" t="s">
        <v>391</v>
      </c>
      <c r="C129" s="145"/>
    </row>
    <row r="130" spans="1:7" s="110" customFormat="1" ht="21" customHeight="1" x14ac:dyDescent="0.35">
      <c r="A130" s="382"/>
      <c r="B130" s="143" t="s">
        <v>381</v>
      </c>
      <c r="C130" s="144"/>
    </row>
    <row r="131" spans="1:7" s="110" customFormat="1" ht="21" customHeight="1" x14ac:dyDescent="0.35">
      <c r="A131" s="381" t="s">
        <v>37</v>
      </c>
      <c r="B131" s="160" t="s">
        <v>411</v>
      </c>
      <c r="C131" s="145"/>
      <c r="E131" s="161"/>
      <c r="F131" s="161"/>
      <c r="G131" s="161"/>
    </row>
    <row r="132" spans="1:7" s="110" customFormat="1" ht="21" customHeight="1" x14ac:dyDescent="0.35">
      <c r="A132" s="387"/>
      <c r="B132" s="154" t="s">
        <v>389</v>
      </c>
      <c r="C132" s="145"/>
      <c r="E132" s="161"/>
      <c r="F132" s="161"/>
      <c r="G132" s="161"/>
    </row>
    <row r="133" spans="1:7" s="110" customFormat="1" ht="21" customHeight="1" x14ac:dyDescent="0.35">
      <c r="A133" s="387"/>
      <c r="B133" s="162" t="s">
        <v>396</v>
      </c>
      <c r="C133" s="145"/>
      <c r="E133" s="161"/>
      <c r="F133" s="161"/>
      <c r="G133" s="161"/>
    </row>
    <row r="134" spans="1:7" s="110" customFormat="1" ht="21" customHeight="1" x14ac:dyDescent="0.35">
      <c r="A134" s="387"/>
      <c r="B134" s="162" t="s">
        <v>397</v>
      </c>
      <c r="C134" s="145"/>
      <c r="E134" s="161"/>
      <c r="F134" s="161"/>
      <c r="G134" s="161"/>
    </row>
    <row r="135" spans="1:7" s="110" customFormat="1" ht="21" customHeight="1" x14ac:dyDescent="0.35">
      <c r="A135" s="387"/>
      <c r="B135" s="162" t="s">
        <v>398</v>
      </c>
      <c r="C135" s="145"/>
      <c r="E135" s="161"/>
      <c r="F135" s="161"/>
      <c r="G135" s="161"/>
    </row>
    <row r="136" spans="1:7" s="110" customFormat="1" ht="21" customHeight="1" x14ac:dyDescent="0.35">
      <c r="A136" s="387"/>
      <c r="B136" s="162" t="s">
        <v>412</v>
      </c>
      <c r="C136" s="145"/>
      <c r="E136" s="161"/>
      <c r="F136" s="161"/>
      <c r="G136" s="161"/>
    </row>
    <row r="137" spans="1:7" s="110" customFormat="1" ht="21" customHeight="1" x14ac:dyDescent="0.35">
      <c r="A137" s="387"/>
      <c r="B137" s="162" t="s">
        <v>413</v>
      </c>
      <c r="C137" s="145"/>
      <c r="E137" s="161"/>
      <c r="F137" s="161"/>
      <c r="G137" s="161"/>
    </row>
    <row r="138" spans="1:7" s="110" customFormat="1" ht="21" customHeight="1" x14ac:dyDescent="0.35">
      <c r="A138" s="387"/>
      <c r="B138" s="162" t="s">
        <v>399</v>
      </c>
      <c r="C138" s="145"/>
      <c r="E138" s="161"/>
      <c r="F138" s="161"/>
      <c r="G138" s="161"/>
    </row>
    <row r="139" spans="1:7" s="110" customFormat="1" ht="21" customHeight="1" x14ac:dyDescent="0.35">
      <c r="A139" s="387"/>
      <c r="B139" s="157" t="s">
        <v>391</v>
      </c>
      <c r="C139" s="145"/>
      <c r="E139" s="161"/>
      <c r="F139" s="161"/>
      <c r="G139" s="161"/>
    </row>
    <row r="140" spans="1:7" s="110" customFormat="1" ht="21" customHeight="1" x14ac:dyDescent="0.35">
      <c r="A140" s="388"/>
      <c r="B140" s="143" t="s">
        <v>381</v>
      </c>
      <c r="C140" s="145"/>
      <c r="E140" s="161"/>
      <c r="F140" s="161"/>
      <c r="G140" s="161"/>
    </row>
    <row r="141" spans="1:7" s="110" customFormat="1" ht="21" customHeight="1" x14ac:dyDescent="0.35">
      <c r="A141" s="381" t="s">
        <v>258</v>
      </c>
      <c r="B141" s="148" t="s">
        <v>414</v>
      </c>
      <c r="C141" s="137"/>
    </row>
    <row r="142" spans="1:7" s="110" customFormat="1" ht="21" customHeight="1" x14ac:dyDescent="0.35">
      <c r="A142" s="382"/>
      <c r="B142" s="138" t="s">
        <v>408</v>
      </c>
      <c r="C142" s="145"/>
    </row>
    <row r="143" spans="1:7" s="110" customFormat="1" ht="35.65" customHeight="1" x14ac:dyDescent="0.35">
      <c r="A143" s="382"/>
      <c r="B143" s="149" t="s">
        <v>415</v>
      </c>
      <c r="C143" s="145"/>
    </row>
    <row r="144" spans="1:7" s="110" customFormat="1" ht="21" customHeight="1" x14ac:dyDescent="0.35">
      <c r="A144" s="382"/>
      <c r="B144" s="141" t="s">
        <v>409</v>
      </c>
      <c r="C144" s="142"/>
    </row>
    <row r="145" spans="1:3" s="110" customFormat="1" ht="21" customHeight="1" x14ac:dyDescent="0.35">
      <c r="A145" s="382"/>
      <c r="B145" s="163" t="s">
        <v>381</v>
      </c>
      <c r="C145" s="145"/>
    </row>
    <row r="146" spans="1:3" s="110" customFormat="1" ht="21" customHeight="1" x14ac:dyDescent="0.35">
      <c r="A146" s="384" t="s">
        <v>39</v>
      </c>
      <c r="B146" s="150" t="s">
        <v>105</v>
      </c>
      <c r="C146" s="151"/>
    </row>
    <row r="147" spans="1:3" s="110" customFormat="1" ht="21" customHeight="1" x14ac:dyDescent="0.35">
      <c r="A147" s="381" t="s">
        <v>40</v>
      </c>
      <c r="B147" s="146" t="s">
        <v>416</v>
      </c>
      <c r="C147" s="147"/>
    </row>
    <row r="148" spans="1:3" s="110" customFormat="1" ht="25.5" customHeight="1" x14ac:dyDescent="0.35">
      <c r="A148" s="382"/>
      <c r="B148" s="138" t="s">
        <v>417</v>
      </c>
      <c r="C148" s="139"/>
    </row>
    <row r="149" spans="1:3" s="110" customFormat="1" ht="29.65" customHeight="1" x14ac:dyDescent="0.35">
      <c r="A149" s="382"/>
      <c r="B149" s="149" t="s">
        <v>418</v>
      </c>
      <c r="C149" s="139"/>
    </row>
    <row r="150" spans="1:3" s="110" customFormat="1" ht="21" customHeight="1" x14ac:dyDescent="0.35">
      <c r="A150" s="382"/>
      <c r="B150" s="165" t="s">
        <v>419</v>
      </c>
      <c r="C150" s="145"/>
    </row>
    <row r="151" spans="1:3" s="110" customFormat="1" ht="21" customHeight="1" x14ac:dyDescent="0.35">
      <c r="A151" s="383"/>
      <c r="B151" s="166" t="s">
        <v>381</v>
      </c>
      <c r="C151" s="144"/>
    </row>
    <row r="152" spans="1:3" s="110" customFormat="1" ht="20.25" customHeight="1" x14ac:dyDescent="0.35">
      <c r="A152" s="381" t="s">
        <v>41</v>
      </c>
      <c r="B152" s="146" t="s">
        <v>416</v>
      </c>
      <c r="C152" s="137"/>
    </row>
    <row r="153" spans="1:3" s="110" customFormat="1" ht="24.75" customHeight="1" x14ac:dyDescent="0.35">
      <c r="A153" s="382"/>
      <c r="B153" s="138" t="s">
        <v>417</v>
      </c>
      <c r="C153" s="145"/>
    </row>
    <row r="154" spans="1:3" s="110" customFormat="1" ht="36" customHeight="1" x14ac:dyDescent="0.35">
      <c r="A154" s="382"/>
      <c r="B154" s="149" t="s">
        <v>418</v>
      </c>
      <c r="C154" s="145"/>
    </row>
    <row r="155" spans="1:3" s="110" customFormat="1" ht="21.65" customHeight="1" x14ac:dyDescent="0.35">
      <c r="A155" s="382"/>
      <c r="B155" s="165" t="s">
        <v>419</v>
      </c>
      <c r="C155" s="142"/>
    </row>
    <row r="156" spans="1:3" s="110" customFormat="1" ht="21" customHeight="1" x14ac:dyDescent="0.35">
      <c r="A156" s="389"/>
      <c r="B156" s="166" t="s">
        <v>381</v>
      </c>
      <c r="C156" s="164"/>
    </row>
    <row r="157" spans="1:3" s="110" customFormat="1" ht="21" customHeight="1" x14ac:dyDescent="0.35">
      <c r="A157" s="381" t="s">
        <v>42</v>
      </c>
      <c r="B157" s="148" t="s">
        <v>420</v>
      </c>
      <c r="C157" s="137"/>
    </row>
    <row r="158" spans="1:3" s="110" customFormat="1" ht="21" customHeight="1" x14ac:dyDescent="0.35">
      <c r="A158" s="382"/>
      <c r="B158" s="138" t="s">
        <v>408</v>
      </c>
      <c r="C158" s="145"/>
    </row>
    <row r="159" spans="1:3" s="110" customFormat="1" ht="28.5" customHeight="1" x14ac:dyDescent="0.35">
      <c r="A159" s="382"/>
      <c r="B159" s="149" t="s">
        <v>421</v>
      </c>
      <c r="C159" s="145"/>
    </row>
    <row r="160" spans="1:3" s="110" customFormat="1" ht="21" customHeight="1" x14ac:dyDescent="0.35">
      <c r="A160" s="382"/>
      <c r="B160" s="141" t="s">
        <v>409</v>
      </c>
      <c r="C160" s="145"/>
    </row>
    <row r="161" spans="1:3" s="110" customFormat="1" ht="23.25" customHeight="1" x14ac:dyDescent="0.35">
      <c r="A161" s="383"/>
      <c r="B161" s="163" t="s">
        <v>381</v>
      </c>
      <c r="C161" s="144"/>
    </row>
    <row r="162" spans="1:3" s="110" customFormat="1" ht="23.25" customHeight="1" x14ac:dyDescent="0.35">
      <c r="A162" s="390" t="s">
        <v>43</v>
      </c>
      <c r="B162" s="232" t="s">
        <v>172</v>
      </c>
      <c r="C162" s="231"/>
    </row>
    <row r="163" spans="1:3" s="110" customFormat="1" ht="23.25" customHeight="1" x14ac:dyDescent="0.35">
      <c r="A163" s="382"/>
      <c r="B163" s="138" t="s">
        <v>417</v>
      </c>
      <c r="C163" s="216"/>
    </row>
    <row r="164" spans="1:3" s="110" customFormat="1" ht="41" customHeight="1" x14ac:dyDescent="0.35">
      <c r="A164" s="382"/>
      <c r="B164" s="149" t="s">
        <v>532</v>
      </c>
      <c r="C164" s="216"/>
    </row>
    <row r="165" spans="1:3" s="110" customFormat="1" ht="22" customHeight="1" x14ac:dyDescent="0.35">
      <c r="A165" s="382"/>
      <c r="B165" s="141" t="s">
        <v>419</v>
      </c>
      <c r="C165" s="216"/>
    </row>
    <row r="166" spans="1:3" s="110" customFormat="1" ht="19.5" customHeight="1" x14ac:dyDescent="0.35">
      <c r="A166" s="383"/>
      <c r="B166" s="163" t="s">
        <v>381</v>
      </c>
      <c r="C166" s="217"/>
    </row>
    <row r="167" spans="1:3" s="110" customFormat="1" ht="19.5" customHeight="1" x14ac:dyDescent="0.35">
      <c r="A167" s="390" t="s">
        <v>143</v>
      </c>
      <c r="B167" s="232" t="s">
        <v>142</v>
      </c>
      <c r="C167" s="231"/>
    </row>
    <row r="168" spans="1:3" s="110" customFormat="1" ht="19.5" customHeight="1" x14ac:dyDescent="0.35">
      <c r="A168" s="382"/>
      <c r="B168" s="138" t="s">
        <v>417</v>
      </c>
      <c r="C168" s="216"/>
    </row>
    <row r="169" spans="1:3" s="110" customFormat="1" ht="30.5" customHeight="1" x14ac:dyDescent="0.35">
      <c r="A169" s="382"/>
      <c r="B169" s="149" t="s">
        <v>533</v>
      </c>
      <c r="C169" s="216"/>
    </row>
    <row r="170" spans="1:3" s="110" customFormat="1" ht="19.5" customHeight="1" x14ac:dyDescent="0.35">
      <c r="A170" s="382"/>
      <c r="B170" s="141" t="s">
        <v>419</v>
      </c>
      <c r="C170" s="216"/>
    </row>
    <row r="171" spans="1:3" s="110" customFormat="1" ht="19.5" customHeight="1" x14ac:dyDescent="0.35">
      <c r="A171" s="382"/>
      <c r="B171" s="163" t="s">
        <v>381</v>
      </c>
      <c r="C171" s="217"/>
    </row>
    <row r="172" spans="1:3" s="110" customFormat="1" ht="21" customHeight="1" x14ac:dyDescent="0.35">
      <c r="A172" s="381" t="s">
        <v>152</v>
      </c>
      <c r="B172" s="167" t="s">
        <v>422</v>
      </c>
      <c r="C172" s="145"/>
    </row>
    <row r="173" spans="1:3" s="110" customFormat="1" ht="21" customHeight="1" x14ac:dyDescent="0.35">
      <c r="A173" s="387"/>
      <c r="B173" s="154" t="s">
        <v>408</v>
      </c>
      <c r="C173" s="145"/>
    </row>
    <row r="174" spans="1:3" s="110" customFormat="1" ht="45.5" customHeight="1" x14ac:dyDescent="0.35">
      <c r="A174" s="385"/>
      <c r="B174" s="162" t="s">
        <v>423</v>
      </c>
      <c r="C174" s="145"/>
    </row>
    <row r="175" spans="1:3" s="110" customFormat="1" ht="21" customHeight="1" x14ac:dyDescent="0.35">
      <c r="A175" s="385"/>
      <c r="B175" s="157" t="s">
        <v>409</v>
      </c>
      <c r="C175" s="145"/>
    </row>
    <row r="176" spans="1:3" s="110" customFormat="1" ht="21" customHeight="1" x14ac:dyDescent="0.35">
      <c r="A176" s="386"/>
      <c r="B176" s="143" t="s">
        <v>387</v>
      </c>
      <c r="C176" s="169"/>
    </row>
    <row r="177" spans="1:3" s="170" customFormat="1" ht="21" customHeight="1" x14ac:dyDescent="0.35">
      <c r="A177" s="384" t="s">
        <v>44</v>
      </c>
      <c r="B177" s="150" t="s">
        <v>424</v>
      </c>
      <c r="C177" s="151"/>
    </row>
    <row r="178" spans="1:3" s="173" customFormat="1" ht="21" customHeight="1" x14ac:dyDescent="0.35">
      <c r="A178" s="391" t="s">
        <v>45</v>
      </c>
      <c r="B178" s="171" t="s">
        <v>426</v>
      </c>
      <c r="C178" s="172"/>
    </row>
    <row r="179" spans="1:3" s="173" customFormat="1" ht="21" customHeight="1" x14ac:dyDescent="0.35">
      <c r="A179" s="387"/>
      <c r="B179" s="174" t="s">
        <v>425</v>
      </c>
      <c r="C179" s="172"/>
    </row>
    <row r="180" spans="1:3" s="173" customFormat="1" ht="35.25" customHeight="1" x14ac:dyDescent="0.35">
      <c r="A180" s="382"/>
      <c r="B180" s="140" t="s">
        <v>427</v>
      </c>
      <c r="C180" s="175"/>
    </row>
    <row r="181" spans="1:3" s="173" customFormat="1" ht="21" customHeight="1" x14ac:dyDescent="0.35">
      <c r="A181" s="382"/>
      <c r="B181" s="176" t="s">
        <v>409</v>
      </c>
      <c r="C181" s="177"/>
    </row>
    <row r="182" spans="1:3" s="173" customFormat="1" ht="21" customHeight="1" x14ac:dyDescent="0.35">
      <c r="A182" s="386"/>
      <c r="B182" s="178" t="s">
        <v>381</v>
      </c>
      <c r="C182" s="179"/>
    </row>
    <row r="183" spans="1:3" s="173" customFormat="1" ht="21" customHeight="1" x14ac:dyDescent="0.35">
      <c r="A183" s="392">
        <v>5.0199999999999996</v>
      </c>
      <c r="B183" s="180" t="s">
        <v>428</v>
      </c>
      <c r="C183" s="181"/>
    </row>
    <row r="184" spans="1:3" s="173" customFormat="1" ht="21" customHeight="1" x14ac:dyDescent="0.35">
      <c r="A184" s="387"/>
      <c r="B184" s="154" t="s">
        <v>425</v>
      </c>
      <c r="C184" s="182"/>
    </row>
    <row r="185" spans="1:3" s="173" customFormat="1" ht="41.25" customHeight="1" x14ac:dyDescent="0.35">
      <c r="A185" s="385"/>
      <c r="B185" s="155" t="s">
        <v>429</v>
      </c>
      <c r="C185" s="182"/>
    </row>
    <row r="186" spans="1:3" s="173" customFormat="1" ht="21" customHeight="1" x14ac:dyDescent="0.35">
      <c r="A186" s="385"/>
      <c r="B186" s="157" t="s">
        <v>409</v>
      </c>
      <c r="C186" s="183"/>
    </row>
    <row r="187" spans="1:3" s="173" customFormat="1" ht="21" customHeight="1" x14ac:dyDescent="0.35">
      <c r="A187" s="386"/>
      <c r="B187" s="178" t="s">
        <v>387</v>
      </c>
      <c r="C187" s="184"/>
    </row>
    <row r="188" spans="1:3" s="110" customFormat="1" ht="21" customHeight="1" x14ac:dyDescent="0.35">
      <c r="A188" s="384" t="s">
        <v>47</v>
      </c>
      <c r="B188" s="150" t="s">
        <v>48</v>
      </c>
      <c r="C188" s="151"/>
    </row>
    <row r="189" spans="1:3" s="110" customFormat="1" ht="21" customHeight="1" x14ac:dyDescent="0.35">
      <c r="A189" s="391" t="s">
        <v>49</v>
      </c>
      <c r="B189" s="233" t="s">
        <v>266</v>
      </c>
      <c r="C189" s="147"/>
    </row>
    <row r="190" spans="1:3" s="110" customFormat="1" ht="21" customHeight="1" x14ac:dyDescent="0.35">
      <c r="A190" s="385"/>
      <c r="B190" s="174" t="s">
        <v>430</v>
      </c>
      <c r="C190" s="139"/>
    </row>
    <row r="191" spans="1:3" s="110" customFormat="1" ht="51.75" customHeight="1" x14ac:dyDescent="0.35">
      <c r="A191" s="385"/>
      <c r="B191" s="140" t="s">
        <v>602</v>
      </c>
      <c r="C191" s="139"/>
    </row>
    <row r="192" spans="1:3" s="110" customFormat="1" ht="21" customHeight="1" x14ac:dyDescent="0.35">
      <c r="A192" s="385"/>
      <c r="B192" s="176" t="s">
        <v>431</v>
      </c>
      <c r="C192" s="185"/>
    </row>
    <row r="193" spans="1:3" s="110" customFormat="1" ht="21" customHeight="1" x14ac:dyDescent="0.35">
      <c r="A193" s="386"/>
      <c r="B193" s="178" t="s">
        <v>387</v>
      </c>
      <c r="C193" s="186"/>
    </row>
    <row r="194" spans="1:3" s="173" customFormat="1" ht="32.25" customHeight="1" x14ac:dyDescent="0.35">
      <c r="A194" s="391" t="s">
        <v>50</v>
      </c>
      <c r="B194" s="233" t="s">
        <v>124</v>
      </c>
      <c r="C194" s="172"/>
    </row>
    <row r="195" spans="1:3" s="173" customFormat="1" ht="21" customHeight="1" x14ac:dyDescent="0.35">
      <c r="A195" s="387"/>
      <c r="B195" s="187" t="s">
        <v>430</v>
      </c>
      <c r="C195" s="172"/>
    </row>
    <row r="196" spans="1:3" s="173" customFormat="1" ht="53.25" customHeight="1" x14ac:dyDescent="0.35">
      <c r="A196" s="382"/>
      <c r="B196" s="140" t="s">
        <v>540</v>
      </c>
      <c r="C196" s="175"/>
    </row>
    <row r="197" spans="1:3" s="173" customFormat="1" ht="21" customHeight="1" x14ac:dyDescent="0.35">
      <c r="A197" s="382"/>
      <c r="B197" s="176" t="s">
        <v>431</v>
      </c>
      <c r="C197" s="177"/>
    </row>
    <row r="198" spans="1:3" s="173" customFormat="1" ht="21" customHeight="1" x14ac:dyDescent="0.35">
      <c r="A198" s="386"/>
      <c r="B198" s="178" t="s">
        <v>387</v>
      </c>
      <c r="C198" s="179"/>
    </row>
    <row r="199" spans="1:3" s="173" customFormat="1" ht="28.5" customHeight="1" x14ac:dyDescent="0.35">
      <c r="A199" s="391" t="s">
        <v>51</v>
      </c>
      <c r="B199" s="233" t="s">
        <v>125</v>
      </c>
      <c r="C199" s="181"/>
    </row>
    <row r="200" spans="1:3" s="173" customFormat="1" ht="45.5" customHeight="1" x14ac:dyDescent="0.35">
      <c r="A200" s="385"/>
      <c r="B200" s="162" t="s">
        <v>541</v>
      </c>
      <c r="C200" s="177"/>
    </row>
    <row r="201" spans="1:3" s="173" customFormat="1" ht="21" customHeight="1" x14ac:dyDescent="0.35">
      <c r="A201" s="385"/>
      <c r="B201" s="176" t="s">
        <v>431</v>
      </c>
      <c r="C201" s="177"/>
    </row>
    <row r="202" spans="1:3" s="173" customFormat="1" ht="21" customHeight="1" x14ac:dyDescent="0.35">
      <c r="A202" s="386"/>
      <c r="B202" s="178" t="s">
        <v>387</v>
      </c>
      <c r="C202" s="179"/>
    </row>
    <row r="203" spans="1:3" s="173" customFormat="1" ht="21" customHeight="1" x14ac:dyDescent="0.35">
      <c r="A203" s="391" t="s">
        <v>52</v>
      </c>
      <c r="B203" s="233" t="s">
        <v>126</v>
      </c>
      <c r="C203" s="181"/>
    </row>
    <row r="204" spans="1:3" s="173" customFormat="1" ht="48.5" customHeight="1" x14ac:dyDescent="0.35">
      <c r="A204" s="385"/>
      <c r="B204" s="162" t="s">
        <v>603</v>
      </c>
      <c r="C204" s="177"/>
    </row>
    <row r="205" spans="1:3" s="173" customFormat="1" ht="21" customHeight="1" x14ac:dyDescent="0.35">
      <c r="A205" s="385"/>
      <c r="B205" s="176" t="s">
        <v>431</v>
      </c>
      <c r="C205" s="177"/>
    </row>
    <row r="206" spans="1:3" s="173" customFormat="1" ht="21" customHeight="1" x14ac:dyDescent="0.35">
      <c r="A206" s="386"/>
      <c r="B206" s="178" t="s">
        <v>387</v>
      </c>
      <c r="C206" s="179"/>
    </row>
    <row r="207" spans="1:3" s="173" customFormat="1" ht="21" customHeight="1" x14ac:dyDescent="0.35">
      <c r="A207" s="391" t="s">
        <v>53</v>
      </c>
      <c r="B207" s="168" t="s">
        <v>542</v>
      </c>
      <c r="C207" s="181"/>
    </row>
    <row r="208" spans="1:3" s="173" customFormat="1" ht="21" customHeight="1" x14ac:dyDescent="0.35">
      <c r="A208" s="385"/>
      <c r="B208" s="174" t="s">
        <v>430</v>
      </c>
      <c r="C208" s="182"/>
    </row>
    <row r="209" spans="1:3" s="173" customFormat="1" ht="50.25" customHeight="1" x14ac:dyDescent="0.35">
      <c r="A209" s="385"/>
      <c r="B209" s="140" t="s">
        <v>543</v>
      </c>
      <c r="C209" s="182"/>
    </row>
    <row r="210" spans="1:3" s="173" customFormat="1" ht="21" customHeight="1" x14ac:dyDescent="0.35">
      <c r="A210" s="385"/>
      <c r="B210" s="176" t="s">
        <v>431</v>
      </c>
      <c r="C210" s="182"/>
    </row>
    <row r="211" spans="1:3" s="173" customFormat="1" ht="21" customHeight="1" x14ac:dyDescent="0.35">
      <c r="A211" s="386"/>
      <c r="B211" s="178" t="s">
        <v>387</v>
      </c>
      <c r="C211" s="188"/>
    </row>
    <row r="212" spans="1:3" s="173" customFormat="1" ht="21" customHeight="1" x14ac:dyDescent="0.35">
      <c r="A212" s="391" t="s">
        <v>54</v>
      </c>
      <c r="B212" s="168" t="s">
        <v>606</v>
      </c>
      <c r="C212" s="181"/>
    </row>
    <row r="213" spans="1:3" s="173" customFormat="1" ht="21" customHeight="1" x14ac:dyDescent="0.35">
      <c r="A213" s="385"/>
      <c r="B213" s="174" t="s">
        <v>430</v>
      </c>
      <c r="C213" s="182"/>
    </row>
    <row r="214" spans="1:3" s="173" customFormat="1" ht="46.5" customHeight="1" x14ac:dyDescent="0.35">
      <c r="A214" s="385"/>
      <c r="B214" s="140" t="s">
        <v>607</v>
      </c>
      <c r="C214" s="182"/>
    </row>
    <row r="215" spans="1:3" s="173" customFormat="1" ht="21" customHeight="1" x14ac:dyDescent="0.35">
      <c r="A215" s="385"/>
      <c r="B215" s="176" t="s">
        <v>431</v>
      </c>
      <c r="C215" s="182"/>
    </row>
    <row r="216" spans="1:3" s="173" customFormat="1" ht="21" customHeight="1" x14ac:dyDescent="0.35">
      <c r="A216" s="383"/>
      <c r="B216" s="178" t="s">
        <v>387</v>
      </c>
      <c r="C216" s="234"/>
    </row>
    <row r="217" spans="1:3" ht="22.5" customHeight="1" x14ac:dyDescent="0.35">
      <c r="A217" s="384" t="s">
        <v>57</v>
      </c>
      <c r="B217" s="150" t="s">
        <v>101</v>
      </c>
      <c r="C217" s="151"/>
    </row>
    <row r="218" spans="1:3" s="110" customFormat="1" ht="21" customHeight="1" x14ac:dyDescent="0.35">
      <c r="A218" s="381" t="s">
        <v>58</v>
      </c>
      <c r="B218" s="168" t="s">
        <v>432</v>
      </c>
      <c r="C218" s="147"/>
    </row>
    <row r="219" spans="1:3" s="110" customFormat="1" ht="21" customHeight="1" x14ac:dyDescent="0.35">
      <c r="A219" s="385"/>
      <c r="B219" s="174" t="s">
        <v>425</v>
      </c>
      <c r="C219" s="139"/>
    </row>
    <row r="220" spans="1:3" s="110" customFormat="1" ht="21" customHeight="1" x14ac:dyDescent="0.35">
      <c r="A220" s="385"/>
      <c r="B220" s="189" t="s">
        <v>433</v>
      </c>
      <c r="C220" s="139"/>
    </row>
    <row r="221" spans="1:3" s="110" customFormat="1" ht="37.4" customHeight="1" x14ac:dyDescent="0.35">
      <c r="A221" s="385"/>
      <c r="B221" s="140" t="s">
        <v>434</v>
      </c>
      <c r="C221" s="139"/>
    </row>
    <row r="222" spans="1:3" s="110" customFormat="1" ht="21" customHeight="1" x14ac:dyDescent="0.35">
      <c r="A222" s="385"/>
      <c r="B222" s="176" t="s">
        <v>409</v>
      </c>
      <c r="C222" s="139"/>
    </row>
    <row r="223" spans="1:3" s="110" customFormat="1" ht="21" customHeight="1" x14ac:dyDescent="0.35">
      <c r="A223" s="386"/>
      <c r="B223" s="178" t="s">
        <v>387</v>
      </c>
      <c r="C223" s="169"/>
    </row>
    <row r="224" spans="1:3" ht="22.5" customHeight="1" x14ac:dyDescent="0.35">
      <c r="A224" s="381" t="s">
        <v>59</v>
      </c>
      <c r="B224" s="168" t="s">
        <v>435</v>
      </c>
      <c r="C224" s="147"/>
    </row>
    <row r="225" spans="1:3" ht="22.5" customHeight="1" x14ac:dyDescent="0.35">
      <c r="A225" s="385"/>
      <c r="B225" s="174" t="s">
        <v>425</v>
      </c>
      <c r="C225" s="139"/>
    </row>
    <row r="226" spans="1:3" ht="22.5" customHeight="1" x14ac:dyDescent="0.35">
      <c r="A226" s="385"/>
      <c r="B226" s="189" t="s">
        <v>433</v>
      </c>
      <c r="C226" s="139"/>
    </row>
    <row r="227" spans="1:3" ht="42.75" customHeight="1" x14ac:dyDescent="0.35">
      <c r="A227" s="385"/>
      <c r="B227" s="140" t="s">
        <v>436</v>
      </c>
      <c r="C227" s="139"/>
    </row>
    <row r="228" spans="1:3" ht="22.5" customHeight="1" x14ac:dyDescent="0.35">
      <c r="A228" s="385"/>
      <c r="B228" s="176" t="s">
        <v>409</v>
      </c>
      <c r="C228" s="185"/>
    </row>
    <row r="229" spans="1:3" ht="22.5" customHeight="1" x14ac:dyDescent="0.35">
      <c r="A229" s="386"/>
      <c r="B229" s="178" t="s">
        <v>387</v>
      </c>
      <c r="C229" s="186"/>
    </row>
    <row r="230" spans="1:3" ht="22.5" customHeight="1" x14ac:dyDescent="0.35">
      <c r="A230" s="381" t="s">
        <v>60</v>
      </c>
      <c r="B230" s="168" t="s">
        <v>66</v>
      </c>
      <c r="C230" s="147"/>
    </row>
    <row r="231" spans="1:3" ht="22.5" customHeight="1" x14ac:dyDescent="0.35">
      <c r="A231" s="385"/>
      <c r="B231" s="174" t="s">
        <v>437</v>
      </c>
      <c r="C231" s="139"/>
    </row>
    <row r="232" spans="1:3" ht="39" customHeight="1" x14ac:dyDescent="0.35">
      <c r="A232" s="385"/>
      <c r="B232" s="140" t="s">
        <v>438</v>
      </c>
      <c r="C232" s="139"/>
    </row>
    <row r="233" spans="1:3" ht="22.5" customHeight="1" x14ac:dyDescent="0.35">
      <c r="A233" s="385"/>
      <c r="B233" s="176" t="s">
        <v>380</v>
      </c>
      <c r="C233" s="185"/>
    </row>
    <row r="234" spans="1:3" ht="22.5" customHeight="1" x14ac:dyDescent="0.35">
      <c r="A234" s="386"/>
      <c r="B234" s="178" t="s">
        <v>387</v>
      </c>
      <c r="C234" s="186"/>
    </row>
    <row r="235" spans="1:3" ht="22.5" customHeight="1" x14ac:dyDescent="0.35">
      <c r="A235" s="393" t="s">
        <v>61</v>
      </c>
      <c r="B235" s="243" t="s">
        <v>99</v>
      </c>
      <c r="C235" s="147"/>
    </row>
    <row r="236" spans="1:3" ht="22.5" customHeight="1" x14ac:dyDescent="0.35">
      <c r="A236" s="394" t="s">
        <v>62</v>
      </c>
      <c r="B236" s="245" t="s">
        <v>269</v>
      </c>
      <c r="C236" s="147"/>
    </row>
    <row r="237" spans="1:3" ht="22.5" customHeight="1" x14ac:dyDescent="0.35">
      <c r="A237" s="385"/>
      <c r="B237" s="154" t="s">
        <v>437</v>
      </c>
      <c r="C237" s="139"/>
    </row>
    <row r="238" spans="1:3" ht="78.25" customHeight="1" x14ac:dyDescent="0.35">
      <c r="A238" s="385"/>
      <c r="B238" s="31" t="s">
        <v>584</v>
      </c>
      <c r="C238" s="139"/>
    </row>
    <row r="239" spans="1:3" ht="22.5" customHeight="1" x14ac:dyDescent="0.35">
      <c r="A239" s="385"/>
      <c r="B239" s="157" t="s">
        <v>380</v>
      </c>
      <c r="C239" s="139"/>
    </row>
    <row r="240" spans="1:3" ht="22.5" customHeight="1" x14ac:dyDescent="0.35">
      <c r="A240" s="386"/>
      <c r="B240" s="246" t="s">
        <v>387</v>
      </c>
      <c r="C240" s="139"/>
    </row>
    <row r="241" spans="1:3" ht="22.5" customHeight="1" x14ac:dyDescent="0.35">
      <c r="A241" s="394" t="s">
        <v>63</v>
      </c>
      <c r="B241" s="248" t="s">
        <v>273</v>
      </c>
      <c r="C241" s="147"/>
    </row>
    <row r="242" spans="1:3" ht="22.5" customHeight="1" x14ac:dyDescent="0.35">
      <c r="A242" s="385"/>
      <c r="B242" s="138" t="s">
        <v>588</v>
      </c>
      <c r="C242" s="139"/>
    </row>
    <row r="243" spans="1:3" ht="73.5" customHeight="1" x14ac:dyDescent="0.35">
      <c r="A243" s="385"/>
      <c r="B243" s="249" t="s">
        <v>591</v>
      </c>
      <c r="C243" s="139"/>
    </row>
    <row r="244" spans="1:3" ht="72.5" customHeight="1" x14ac:dyDescent="0.35">
      <c r="A244" s="385"/>
      <c r="B244" s="249" t="s">
        <v>590</v>
      </c>
      <c r="C244" s="139"/>
    </row>
    <row r="245" spans="1:3" ht="65.5" customHeight="1" x14ac:dyDescent="0.35">
      <c r="A245" s="385"/>
      <c r="B245" s="249" t="s">
        <v>589</v>
      </c>
      <c r="C245" s="139"/>
    </row>
    <row r="246" spans="1:3" ht="22.5" customHeight="1" x14ac:dyDescent="0.35">
      <c r="A246" s="385"/>
      <c r="B246" s="141" t="s">
        <v>419</v>
      </c>
      <c r="C246" s="139"/>
    </row>
    <row r="247" spans="1:3" ht="22.5" customHeight="1" x14ac:dyDescent="0.35">
      <c r="A247" s="385"/>
      <c r="B247" s="250" t="s">
        <v>387</v>
      </c>
      <c r="C247" s="169"/>
    </row>
    <row r="248" spans="1:3" ht="22.5" customHeight="1" x14ac:dyDescent="0.35">
      <c r="A248" s="395" t="s">
        <v>64</v>
      </c>
      <c r="B248" s="244" t="s">
        <v>278</v>
      </c>
      <c r="C248" s="220"/>
    </row>
    <row r="249" spans="1:3" ht="22.5" customHeight="1" x14ac:dyDescent="0.35">
      <c r="A249" s="385"/>
      <c r="B249" s="138" t="s">
        <v>592</v>
      </c>
      <c r="C249" s="139"/>
    </row>
    <row r="250" spans="1:3" ht="56.5" customHeight="1" x14ac:dyDescent="0.35">
      <c r="A250" s="396"/>
      <c r="B250" s="251" t="s">
        <v>812</v>
      </c>
      <c r="C250" s="220"/>
    </row>
    <row r="251" spans="1:3" ht="46.5" customHeight="1" x14ac:dyDescent="0.35">
      <c r="A251" s="396"/>
      <c r="B251" s="251" t="s">
        <v>801</v>
      </c>
      <c r="C251" s="220"/>
    </row>
    <row r="252" spans="1:3" ht="47.25" customHeight="1" x14ac:dyDescent="0.35">
      <c r="A252" s="396"/>
      <c r="B252" s="251" t="s">
        <v>815</v>
      </c>
      <c r="C252" s="220"/>
    </row>
    <row r="253" spans="1:3" ht="43" customHeight="1" x14ac:dyDescent="0.35">
      <c r="A253" s="396"/>
      <c r="B253" s="251" t="s">
        <v>594</v>
      </c>
      <c r="C253" s="220"/>
    </row>
    <row r="254" spans="1:3" ht="44.75" customHeight="1" x14ac:dyDescent="0.35">
      <c r="A254" s="396"/>
      <c r="B254" s="251" t="s">
        <v>803</v>
      </c>
      <c r="C254" s="220"/>
    </row>
    <row r="255" spans="1:3" ht="44" customHeight="1" x14ac:dyDescent="0.35">
      <c r="A255" s="396"/>
      <c r="B255" s="251" t="s">
        <v>595</v>
      </c>
      <c r="C255" s="220"/>
    </row>
    <row r="256" spans="1:3" ht="42" customHeight="1" x14ac:dyDescent="0.35">
      <c r="A256" s="396"/>
      <c r="B256" s="251" t="s">
        <v>804</v>
      </c>
      <c r="C256" s="220"/>
    </row>
    <row r="257" spans="1:3" ht="22.5" customHeight="1" x14ac:dyDescent="0.35">
      <c r="A257" s="396"/>
      <c r="B257" s="251" t="s">
        <v>596</v>
      </c>
      <c r="C257" s="220"/>
    </row>
    <row r="258" spans="1:3" ht="22.5" customHeight="1" x14ac:dyDescent="0.35">
      <c r="A258" s="396"/>
      <c r="B258" s="251" t="s">
        <v>597</v>
      </c>
      <c r="C258" s="220"/>
    </row>
    <row r="259" spans="1:3" ht="22.5" customHeight="1" x14ac:dyDescent="0.35">
      <c r="A259" s="396"/>
      <c r="B259" s="247" t="s">
        <v>598</v>
      </c>
      <c r="C259" s="220"/>
    </row>
    <row r="260" spans="1:3" ht="22.5" customHeight="1" x14ac:dyDescent="0.35">
      <c r="A260" s="396"/>
      <c r="B260" s="251" t="s">
        <v>599</v>
      </c>
      <c r="C260" s="220"/>
    </row>
    <row r="261" spans="1:3" ht="32.5" customHeight="1" x14ac:dyDescent="0.35">
      <c r="A261" s="396"/>
      <c r="B261" s="251" t="s">
        <v>600</v>
      </c>
      <c r="C261" s="220"/>
    </row>
    <row r="262" spans="1:3" ht="22.5" customHeight="1" x14ac:dyDescent="0.35">
      <c r="A262" s="385"/>
      <c r="B262" s="141" t="s">
        <v>441</v>
      </c>
      <c r="C262" s="139"/>
    </row>
    <row r="263" spans="1:3" ht="22.5" customHeight="1" x14ac:dyDescent="0.35">
      <c r="A263" s="385"/>
      <c r="B263" s="250" t="s">
        <v>387</v>
      </c>
      <c r="C263" s="169"/>
    </row>
    <row r="264" spans="1:3" ht="22.5" customHeight="1" x14ac:dyDescent="0.35">
      <c r="A264" s="397" t="s">
        <v>65</v>
      </c>
      <c r="B264" s="248" t="s">
        <v>299</v>
      </c>
      <c r="C264" s="147"/>
    </row>
    <row r="265" spans="1:3" ht="22.5" customHeight="1" x14ac:dyDescent="0.35">
      <c r="A265" s="385"/>
      <c r="B265" s="138" t="s">
        <v>588</v>
      </c>
      <c r="C265" s="139"/>
    </row>
    <row r="266" spans="1:3" ht="43.5" customHeight="1" x14ac:dyDescent="0.35">
      <c r="A266" s="396"/>
      <c r="B266" s="247" t="s">
        <v>309</v>
      </c>
      <c r="C266" s="220"/>
    </row>
    <row r="267" spans="1:3" ht="22.5" customHeight="1" x14ac:dyDescent="0.35">
      <c r="A267" s="385"/>
      <c r="B267" s="141" t="s">
        <v>419</v>
      </c>
      <c r="C267" s="139"/>
    </row>
    <row r="268" spans="1:3" ht="22.5" customHeight="1" x14ac:dyDescent="0.35">
      <c r="A268" s="386"/>
      <c r="B268" s="163" t="s">
        <v>387</v>
      </c>
      <c r="C268" s="169"/>
    </row>
    <row r="269" spans="1:3" s="110" customFormat="1" ht="21" customHeight="1" x14ac:dyDescent="0.35">
      <c r="A269" s="384" t="s">
        <v>67</v>
      </c>
      <c r="B269" s="150" t="s">
        <v>84</v>
      </c>
      <c r="C269" s="151"/>
    </row>
    <row r="270" spans="1:3" s="110" customFormat="1" ht="21" customHeight="1" x14ac:dyDescent="0.35">
      <c r="A270" s="486" t="s">
        <v>442</v>
      </c>
      <c r="B270" s="487"/>
      <c r="C270" s="488"/>
    </row>
    <row r="271" spans="1:3" s="110" customFormat="1" ht="25" customHeight="1" x14ac:dyDescent="0.35">
      <c r="A271" s="499" t="s">
        <v>443</v>
      </c>
      <c r="B271" s="500"/>
      <c r="C271" s="501"/>
    </row>
    <row r="272" spans="1:3" s="110" customFormat="1" ht="21" customHeight="1" x14ac:dyDescent="0.35">
      <c r="A272" s="502" t="s">
        <v>444</v>
      </c>
      <c r="B272" s="503"/>
      <c r="C272" s="504"/>
    </row>
    <row r="273" spans="1:3" s="110" customFormat="1" ht="21" customHeight="1" x14ac:dyDescent="0.35">
      <c r="A273" s="502" t="s">
        <v>445</v>
      </c>
      <c r="B273" s="503"/>
      <c r="C273" s="504"/>
    </row>
    <row r="274" spans="1:3" s="110" customFormat="1" ht="21" customHeight="1" x14ac:dyDescent="0.35">
      <c r="A274" s="502" t="s">
        <v>446</v>
      </c>
      <c r="B274" s="503"/>
      <c r="C274" s="504"/>
    </row>
    <row r="275" spans="1:3" s="110" customFormat="1" ht="21" customHeight="1" x14ac:dyDescent="0.35">
      <c r="A275" s="502" t="s">
        <v>447</v>
      </c>
      <c r="B275" s="503"/>
      <c r="C275" s="504"/>
    </row>
    <row r="276" spans="1:3" s="110" customFormat="1" ht="21" customHeight="1" x14ac:dyDescent="0.35">
      <c r="A276" s="502" t="s">
        <v>448</v>
      </c>
      <c r="B276" s="503"/>
      <c r="C276" s="504"/>
    </row>
    <row r="277" spans="1:3" s="110" customFormat="1" ht="32.75" customHeight="1" x14ac:dyDescent="0.35">
      <c r="A277" s="499" t="s">
        <v>449</v>
      </c>
      <c r="B277" s="500"/>
      <c r="C277" s="501"/>
    </row>
    <row r="278" spans="1:3" s="110" customFormat="1" ht="21" customHeight="1" x14ac:dyDescent="0.35">
      <c r="A278" s="392" t="s">
        <v>68</v>
      </c>
      <c r="B278" s="193" t="s">
        <v>450</v>
      </c>
      <c r="C278" s="147"/>
    </row>
    <row r="279" spans="1:3" s="110" customFormat="1" ht="21" customHeight="1" x14ac:dyDescent="0.35">
      <c r="A279" s="387"/>
      <c r="B279" s="154" t="s">
        <v>451</v>
      </c>
      <c r="C279" s="156"/>
    </row>
    <row r="280" spans="1:3" s="110" customFormat="1" ht="46.5" customHeight="1" x14ac:dyDescent="0.35">
      <c r="A280" s="382"/>
      <c r="B280" s="155" t="s">
        <v>452</v>
      </c>
      <c r="C280" s="145"/>
    </row>
    <row r="281" spans="1:3" s="110" customFormat="1" ht="20.25" customHeight="1" x14ac:dyDescent="0.35">
      <c r="A281" s="387"/>
      <c r="B281" s="191" t="s">
        <v>453</v>
      </c>
      <c r="C281" s="156"/>
    </row>
    <row r="282" spans="1:3" s="110" customFormat="1" ht="27.75" customHeight="1" x14ac:dyDescent="0.35">
      <c r="A282" s="388"/>
      <c r="B282" s="192" t="s">
        <v>381</v>
      </c>
      <c r="C282" s="194"/>
    </row>
    <row r="283" spans="1:3" s="110" customFormat="1" ht="27.75" customHeight="1" x14ac:dyDescent="0.35">
      <c r="A283" s="392">
        <v>9.02</v>
      </c>
      <c r="B283" s="193" t="s">
        <v>454</v>
      </c>
      <c r="C283" s="156"/>
    </row>
    <row r="284" spans="1:3" s="110" customFormat="1" ht="27.75" customHeight="1" x14ac:dyDescent="0.35">
      <c r="A284" s="387"/>
      <c r="B284" s="154" t="s">
        <v>451</v>
      </c>
      <c r="C284" s="156"/>
    </row>
    <row r="285" spans="1:3" s="110" customFormat="1" ht="27.75" customHeight="1" x14ac:dyDescent="0.35">
      <c r="A285" s="382"/>
      <c r="B285" s="155" t="s">
        <v>452</v>
      </c>
      <c r="C285" s="156"/>
    </row>
    <row r="286" spans="1:3" s="110" customFormat="1" ht="27.75" customHeight="1" x14ac:dyDescent="0.35">
      <c r="A286" s="387"/>
      <c r="B286" s="191" t="s">
        <v>453</v>
      </c>
      <c r="C286" s="156"/>
    </row>
    <row r="287" spans="1:3" s="110" customFormat="1" ht="27.75" customHeight="1" x14ac:dyDescent="0.35">
      <c r="A287" s="388"/>
      <c r="B287" s="192" t="s">
        <v>381</v>
      </c>
      <c r="C287" s="156"/>
    </row>
    <row r="288" spans="1:3" s="110" customFormat="1" ht="21.75" customHeight="1" x14ac:dyDescent="0.35">
      <c r="A288" s="391" t="s">
        <v>70</v>
      </c>
      <c r="B288" s="195" t="s">
        <v>455</v>
      </c>
      <c r="C288" s="196"/>
    </row>
    <row r="289" spans="1:3" s="110" customFormat="1" ht="21.75" customHeight="1" x14ac:dyDescent="0.35">
      <c r="A289" s="382"/>
      <c r="B289" s="154" t="s">
        <v>451</v>
      </c>
      <c r="C289" s="182"/>
    </row>
    <row r="290" spans="1:3" s="110" customFormat="1" ht="27" customHeight="1" x14ac:dyDescent="0.35">
      <c r="A290" s="382"/>
      <c r="B290" s="154" t="s">
        <v>456</v>
      </c>
      <c r="C290" s="182"/>
    </row>
    <row r="291" spans="1:3" s="110" customFormat="1" ht="21.75" customHeight="1" x14ac:dyDescent="0.35">
      <c r="A291" s="382"/>
      <c r="B291" s="191" t="s">
        <v>457</v>
      </c>
      <c r="C291" s="145"/>
    </row>
    <row r="292" spans="1:3" s="110" customFormat="1" ht="27" customHeight="1" x14ac:dyDescent="0.35">
      <c r="A292" s="383"/>
      <c r="B292" s="192" t="s">
        <v>381</v>
      </c>
      <c r="C292" s="188"/>
    </row>
    <row r="293" spans="1:3" s="110" customFormat="1" ht="27" customHeight="1" x14ac:dyDescent="0.35">
      <c r="A293" s="394" t="s">
        <v>71</v>
      </c>
      <c r="B293" s="195" t="s">
        <v>458</v>
      </c>
      <c r="C293" s="182"/>
    </row>
    <row r="294" spans="1:3" s="110" customFormat="1" ht="27" customHeight="1" x14ac:dyDescent="0.35">
      <c r="A294" s="382"/>
      <c r="B294" s="154" t="s">
        <v>451</v>
      </c>
      <c r="C294" s="182"/>
    </row>
    <row r="295" spans="1:3" s="110" customFormat="1" ht="27" customHeight="1" x14ac:dyDescent="0.35">
      <c r="A295" s="382"/>
      <c r="B295" s="154" t="s">
        <v>459</v>
      </c>
      <c r="C295" s="182"/>
    </row>
    <row r="296" spans="1:3" s="110" customFormat="1" ht="27" customHeight="1" x14ac:dyDescent="0.35">
      <c r="A296" s="382"/>
      <c r="B296" s="191" t="s">
        <v>457</v>
      </c>
      <c r="C296" s="182"/>
    </row>
    <row r="297" spans="1:3" s="110" customFormat="1" ht="27" customHeight="1" x14ac:dyDescent="0.35">
      <c r="A297" s="382"/>
      <c r="B297" s="155" t="s">
        <v>381</v>
      </c>
      <c r="C297" s="182"/>
    </row>
    <row r="298" spans="1:3" s="110" customFormat="1" ht="27" customHeight="1" x14ac:dyDescent="0.35">
      <c r="A298" s="394" t="s">
        <v>72</v>
      </c>
      <c r="B298" s="152" t="s">
        <v>460</v>
      </c>
      <c r="C298" s="181"/>
    </row>
    <row r="299" spans="1:3" s="110" customFormat="1" ht="27" customHeight="1" x14ac:dyDescent="0.35">
      <c r="A299" s="382"/>
      <c r="B299" s="154" t="s">
        <v>451</v>
      </c>
      <c r="C299" s="182"/>
    </row>
    <row r="300" spans="1:3" s="110" customFormat="1" ht="27" customHeight="1" x14ac:dyDescent="0.35">
      <c r="A300" s="382"/>
      <c r="B300" s="154" t="s">
        <v>461</v>
      </c>
      <c r="C300" s="182"/>
    </row>
    <row r="301" spans="1:3" s="110" customFormat="1" ht="27" customHeight="1" x14ac:dyDescent="0.35">
      <c r="A301" s="382"/>
      <c r="B301" s="191" t="s">
        <v>457</v>
      </c>
      <c r="C301" s="182"/>
    </row>
    <row r="302" spans="1:3" s="110" customFormat="1" ht="27" customHeight="1" x14ac:dyDescent="0.35">
      <c r="A302" s="383"/>
      <c r="B302" s="192" t="s">
        <v>381</v>
      </c>
      <c r="C302" s="188"/>
    </row>
    <row r="303" spans="1:3" s="110" customFormat="1" ht="21.75" customHeight="1" x14ac:dyDescent="0.35">
      <c r="A303" s="392">
        <v>9.06</v>
      </c>
      <c r="B303" s="197" t="s">
        <v>462</v>
      </c>
      <c r="C303" s="198"/>
    </row>
    <row r="304" spans="1:3" s="110" customFormat="1" ht="21.75" customHeight="1" x14ac:dyDescent="0.35">
      <c r="A304" s="385"/>
      <c r="B304" s="154" t="s">
        <v>463</v>
      </c>
      <c r="C304" s="156"/>
    </row>
    <row r="305" spans="1:3" s="110" customFormat="1" ht="29.25" customHeight="1" x14ac:dyDescent="0.35">
      <c r="A305" s="387"/>
      <c r="B305" s="154" t="s">
        <v>464</v>
      </c>
      <c r="C305" s="156"/>
    </row>
    <row r="306" spans="1:3" s="110" customFormat="1" ht="21.75" customHeight="1" x14ac:dyDescent="0.35">
      <c r="A306" s="387"/>
      <c r="B306" s="191" t="s">
        <v>441</v>
      </c>
      <c r="C306" s="156"/>
    </row>
    <row r="307" spans="1:3" s="110" customFormat="1" ht="21.75" customHeight="1" x14ac:dyDescent="0.35">
      <c r="A307" s="388"/>
      <c r="B307" s="192" t="s">
        <v>381</v>
      </c>
      <c r="C307" s="194"/>
    </row>
    <row r="308" spans="1:3" s="110" customFormat="1" ht="24" customHeight="1" x14ac:dyDescent="0.35">
      <c r="A308" s="392">
        <v>9.07</v>
      </c>
      <c r="B308" s="197" t="s">
        <v>465</v>
      </c>
      <c r="C308" s="198"/>
    </row>
    <row r="309" spans="1:3" s="110" customFormat="1" ht="21.75" customHeight="1" x14ac:dyDescent="0.35">
      <c r="A309" s="385"/>
      <c r="B309" s="154" t="s">
        <v>463</v>
      </c>
      <c r="C309" s="156"/>
    </row>
    <row r="310" spans="1:3" s="110" customFormat="1" ht="31.5" customHeight="1" x14ac:dyDescent="0.35">
      <c r="A310" s="387"/>
      <c r="B310" s="154" t="s">
        <v>466</v>
      </c>
      <c r="C310" s="156"/>
    </row>
    <row r="311" spans="1:3" s="110" customFormat="1" ht="21.75" customHeight="1" x14ac:dyDescent="0.35">
      <c r="A311" s="387"/>
      <c r="B311" s="191" t="s">
        <v>441</v>
      </c>
      <c r="C311" s="156"/>
    </row>
    <row r="312" spans="1:3" s="110" customFormat="1" ht="21.75" customHeight="1" x14ac:dyDescent="0.35">
      <c r="A312" s="388"/>
      <c r="B312" s="192" t="s">
        <v>381</v>
      </c>
      <c r="C312" s="194"/>
    </row>
    <row r="313" spans="1:3" s="110" customFormat="1" ht="21.75" customHeight="1" x14ac:dyDescent="0.35">
      <c r="A313" s="392">
        <v>9.08</v>
      </c>
      <c r="B313" s="199" t="s">
        <v>467</v>
      </c>
      <c r="C313" s="200"/>
    </row>
    <row r="314" spans="1:3" s="110" customFormat="1" ht="21.75" customHeight="1" x14ac:dyDescent="0.35">
      <c r="A314" s="387"/>
      <c r="B314" s="174" t="s">
        <v>468</v>
      </c>
      <c r="C314" s="177"/>
    </row>
    <row r="315" spans="1:3" s="110" customFormat="1" ht="36" customHeight="1" x14ac:dyDescent="0.35">
      <c r="A315" s="387"/>
      <c r="B315" s="140" t="s">
        <v>469</v>
      </c>
      <c r="C315" s="177"/>
    </row>
    <row r="316" spans="1:3" s="110" customFormat="1" ht="21.75" customHeight="1" x14ac:dyDescent="0.35">
      <c r="A316" s="387"/>
      <c r="B316" s="201" t="s">
        <v>441</v>
      </c>
      <c r="C316" s="202"/>
    </row>
    <row r="317" spans="1:3" s="110" customFormat="1" ht="22.5" customHeight="1" x14ac:dyDescent="0.35">
      <c r="A317" s="387"/>
      <c r="B317" s="140" t="s">
        <v>381</v>
      </c>
      <c r="C317" s="177"/>
    </row>
    <row r="318" spans="1:3" s="110" customFormat="1" ht="26.25" customHeight="1" x14ac:dyDescent="0.35">
      <c r="A318" s="392">
        <v>9.09</v>
      </c>
      <c r="B318" s="203" t="s">
        <v>470</v>
      </c>
      <c r="C318" s="198"/>
    </row>
    <row r="319" spans="1:3" s="110" customFormat="1" ht="21.75" customHeight="1" x14ac:dyDescent="0.35">
      <c r="A319" s="387"/>
      <c r="B319" s="154" t="s">
        <v>468</v>
      </c>
      <c r="C319" s="182"/>
    </row>
    <row r="320" spans="1:3" s="110" customFormat="1" ht="31.5" customHeight="1" x14ac:dyDescent="0.35">
      <c r="A320" s="387"/>
      <c r="B320" s="155" t="s">
        <v>471</v>
      </c>
      <c r="C320" s="182"/>
    </row>
    <row r="321" spans="1:3" s="110" customFormat="1" ht="21.75" customHeight="1" x14ac:dyDescent="0.35">
      <c r="A321" s="387"/>
      <c r="B321" s="191" t="s">
        <v>441</v>
      </c>
      <c r="C321" s="145"/>
    </row>
    <row r="322" spans="1:3" s="110" customFormat="1" ht="27" customHeight="1" x14ac:dyDescent="0.35">
      <c r="A322" s="388"/>
      <c r="B322" s="140" t="s">
        <v>381</v>
      </c>
      <c r="C322" s="188"/>
    </row>
    <row r="323" spans="1:3" s="110" customFormat="1" ht="21.75" customHeight="1" x14ac:dyDescent="0.35">
      <c r="A323" s="505" t="s">
        <v>472</v>
      </c>
      <c r="B323" s="506"/>
      <c r="C323" s="507"/>
    </row>
    <row r="324" spans="1:3" s="110" customFormat="1" ht="40.25" customHeight="1" x14ac:dyDescent="0.35">
      <c r="A324" s="480" t="s">
        <v>473</v>
      </c>
      <c r="B324" s="481"/>
      <c r="C324" s="482"/>
    </row>
    <row r="325" spans="1:3" s="110" customFormat="1" ht="21.75" customHeight="1" x14ac:dyDescent="0.35">
      <c r="A325" s="398"/>
      <c r="B325" s="205"/>
      <c r="C325" s="206"/>
    </row>
    <row r="326" spans="1:3" s="110" customFormat="1" ht="27" customHeight="1" x14ac:dyDescent="0.35">
      <c r="A326" s="483" t="s">
        <v>474</v>
      </c>
      <c r="B326" s="484"/>
      <c r="C326" s="485"/>
    </row>
    <row r="327" spans="1:3" s="110" customFormat="1" ht="21.75" customHeight="1" x14ac:dyDescent="0.35">
      <c r="A327" s="399" t="s">
        <v>77</v>
      </c>
      <c r="B327" s="171" t="s">
        <v>475</v>
      </c>
      <c r="C327" s="207"/>
    </row>
    <row r="328" spans="1:3" s="110" customFormat="1" ht="21.75" customHeight="1" x14ac:dyDescent="0.35">
      <c r="A328" s="382"/>
      <c r="B328" s="174" t="s">
        <v>476</v>
      </c>
      <c r="C328" s="177"/>
    </row>
    <row r="329" spans="1:3" s="110" customFormat="1" ht="100" customHeight="1" x14ac:dyDescent="0.35">
      <c r="A329" s="382"/>
      <c r="B329" s="140" t="s">
        <v>816</v>
      </c>
      <c r="C329" s="177"/>
    </row>
    <row r="330" spans="1:3" s="110" customFormat="1" ht="21.75" customHeight="1" x14ac:dyDescent="0.35">
      <c r="A330" s="382"/>
      <c r="B330" s="201" t="s">
        <v>441</v>
      </c>
      <c r="C330" s="202"/>
    </row>
    <row r="331" spans="1:3" s="110" customFormat="1" ht="24" customHeight="1" x14ac:dyDescent="0.35">
      <c r="A331" s="383"/>
      <c r="B331" s="190" t="s">
        <v>381</v>
      </c>
      <c r="C331" s="179"/>
    </row>
    <row r="332" spans="1:3" s="110" customFormat="1" ht="21.75" customHeight="1" x14ac:dyDescent="0.35">
      <c r="A332" s="392">
        <v>9.11</v>
      </c>
      <c r="B332" s="208" t="s">
        <v>478</v>
      </c>
      <c r="C332" s="209"/>
    </row>
    <row r="333" spans="1:3" s="110" customFormat="1" ht="21.75" customHeight="1" x14ac:dyDescent="0.35">
      <c r="A333" s="387"/>
      <c r="B333" s="154" t="s">
        <v>468</v>
      </c>
      <c r="C333" s="210"/>
    </row>
    <row r="334" spans="1:3" s="110" customFormat="1" ht="32.25" customHeight="1" x14ac:dyDescent="0.35">
      <c r="A334" s="387"/>
      <c r="B334" s="154" t="s">
        <v>479</v>
      </c>
      <c r="C334" s="210"/>
    </row>
    <row r="335" spans="1:3" s="110" customFormat="1" ht="21.75" customHeight="1" x14ac:dyDescent="0.35">
      <c r="A335" s="387"/>
      <c r="B335" s="191" t="s">
        <v>441</v>
      </c>
      <c r="C335" s="210"/>
    </row>
    <row r="336" spans="1:3" s="110" customFormat="1" ht="21.75" customHeight="1" x14ac:dyDescent="0.35">
      <c r="A336" s="388"/>
      <c r="B336" s="190" t="s">
        <v>381</v>
      </c>
      <c r="C336" s="211"/>
    </row>
    <row r="337" spans="1:3" s="110" customFormat="1" ht="21.75" customHeight="1" x14ac:dyDescent="0.35">
      <c r="A337" s="392">
        <v>9.1199999999999992</v>
      </c>
      <c r="B337" s="208" t="s">
        <v>480</v>
      </c>
      <c r="C337" s="209"/>
    </row>
    <row r="338" spans="1:3" s="110" customFormat="1" ht="21.75" customHeight="1" x14ac:dyDescent="0.35">
      <c r="A338" s="387"/>
      <c r="B338" s="154" t="s">
        <v>468</v>
      </c>
      <c r="C338" s="210"/>
    </row>
    <row r="339" spans="1:3" s="110" customFormat="1" ht="30" customHeight="1" x14ac:dyDescent="0.35">
      <c r="A339" s="387"/>
      <c r="B339" s="154" t="s">
        <v>481</v>
      </c>
      <c r="C339" s="210"/>
    </row>
    <row r="340" spans="1:3" s="110" customFormat="1" ht="21.75" customHeight="1" x14ac:dyDescent="0.35">
      <c r="A340" s="387"/>
      <c r="B340" s="191" t="s">
        <v>441</v>
      </c>
      <c r="C340" s="210"/>
    </row>
    <row r="341" spans="1:3" s="110" customFormat="1" ht="21.75" customHeight="1" x14ac:dyDescent="0.35">
      <c r="A341" s="388"/>
      <c r="B341" s="190" t="s">
        <v>381</v>
      </c>
      <c r="C341" s="211"/>
    </row>
    <row r="342" spans="1:3" s="110" customFormat="1" ht="21.75" customHeight="1" x14ac:dyDescent="0.35">
      <c r="A342" s="392">
        <v>9.1300000000000008</v>
      </c>
      <c r="B342" s="203" t="s">
        <v>482</v>
      </c>
      <c r="C342" s="209"/>
    </row>
    <row r="343" spans="1:3" s="110" customFormat="1" ht="21.75" customHeight="1" x14ac:dyDescent="0.35">
      <c r="A343" s="387"/>
      <c r="B343" s="154" t="s">
        <v>468</v>
      </c>
      <c r="C343" s="210"/>
    </row>
    <row r="344" spans="1:3" s="110" customFormat="1" ht="36.75" customHeight="1" x14ac:dyDescent="0.35">
      <c r="A344" s="387"/>
      <c r="B344" s="154" t="s">
        <v>483</v>
      </c>
      <c r="C344" s="210"/>
    </row>
    <row r="345" spans="1:3" s="110" customFormat="1" ht="21.75" customHeight="1" x14ac:dyDescent="0.35">
      <c r="A345" s="387"/>
      <c r="B345" s="191" t="s">
        <v>441</v>
      </c>
      <c r="C345" s="210"/>
    </row>
    <row r="346" spans="1:3" s="110" customFormat="1" ht="21.75" customHeight="1" x14ac:dyDescent="0.35">
      <c r="A346" s="388"/>
      <c r="B346" s="190" t="s">
        <v>381</v>
      </c>
      <c r="C346" s="211"/>
    </row>
    <row r="347" spans="1:3" s="110" customFormat="1" ht="24" customHeight="1" x14ac:dyDescent="0.35">
      <c r="A347" s="392">
        <v>9.14</v>
      </c>
      <c r="B347" s="203" t="s">
        <v>484</v>
      </c>
      <c r="C347" s="209"/>
    </row>
    <row r="348" spans="1:3" s="110" customFormat="1" ht="24" customHeight="1" x14ac:dyDescent="0.35">
      <c r="A348" s="387"/>
      <c r="B348" s="154" t="s">
        <v>468</v>
      </c>
      <c r="C348" s="210"/>
    </row>
    <row r="349" spans="1:3" s="110" customFormat="1" ht="24" customHeight="1" x14ac:dyDescent="0.35">
      <c r="A349" s="387"/>
      <c r="B349" s="154" t="s">
        <v>485</v>
      </c>
      <c r="C349" s="210"/>
    </row>
    <row r="350" spans="1:3" x14ac:dyDescent="0.35">
      <c r="A350" s="387"/>
      <c r="B350" s="191" t="s">
        <v>441</v>
      </c>
      <c r="C350" s="210"/>
    </row>
    <row r="351" spans="1:3" x14ac:dyDescent="0.35">
      <c r="A351" s="388"/>
      <c r="B351" s="190" t="s">
        <v>381</v>
      </c>
      <c r="C351" s="211"/>
    </row>
    <row r="352" spans="1:3" x14ac:dyDescent="0.35">
      <c r="A352" s="486" t="s">
        <v>486</v>
      </c>
      <c r="B352" s="487"/>
      <c r="C352" s="488"/>
    </row>
    <row r="353" spans="1:3" x14ac:dyDescent="0.35">
      <c r="A353" s="489" t="s">
        <v>476</v>
      </c>
      <c r="B353" s="490"/>
      <c r="C353" s="491"/>
    </row>
    <row r="354" spans="1:3" ht="113.5" customHeight="1" x14ac:dyDescent="0.35">
      <c r="A354" s="480" t="s">
        <v>487</v>
      </c>
      <c r="B354" s="481"/>
      <c r="C354" s="482"/>
    </row>
    <row r="355" spans="1:3" x14ac:dyDescent="0.35">
      <c r="A355" s="492" t="s">
        <v>488</v>
      </c>
      <c r="B355" s="493"/>
      <c r="C355" s="494"/>
    </row>
    <row r="356" spans="1:3" x14ac:dyDescent="0.35">
      <c r="A356" s="391" t="s">
        <v>86</v>
      </c>
      <c r="B356" s="212" t="s">
        <v>489</v>
      </c>
      <c r="C356" s="209"/>
    </row>
    <row r="357" spans="1:3" x14ac:dyDescent="0.35">
      <c r="A357" s="387"/>
      <c r="B357" s="154" t="s">
        <v>468</v>
      </c>
      <c r="C357" s="210"/>
    </row>
    <row r="358" spans="1:3" ht="29" x14ac:dyDescent="0.35">
      <c r="A358" s="387"/>
      <c r="B358" s="154" t="s">
        <v>490</v>
      </c>
      <c r="C358" s="210"/>
    </row>
    <row r="359" spans="1:3" x14ac:dyDescent="0.35">
      <c r="A359" s="387"/>
      <c r="B359" s="191" t="s">
        <v>441</v>
      </c>
      <c r="C359" s="210"/>
    </row>
    <row r="360" spans="1:3" x14ac:dyDescent="0.35">
      <c r="A360" s="388"/>
      <c r="B360" s="190" t="s">
        <v>381</v>
      </c>
      <c r="C360" s="211"/>
    </row>
    <row r="361" spans="1:3" x14ac:dyDescent="0.35">
      <c r="A361" s="391" t="s">
        <v>87</v>
      </c>
      <c r="B361" s="212" t="s">
        <v>491</v>
      </c>
      <c r="C361" s="209"/>
    </row>
    <row r="362" spans="1:3" x14ac:dyDescent="0.35">
      <c r="A362" s="387"/>
      <c r="B362" s="154" t="s">
        <v>468</v>
      </c>
      <c r="C362" s="210"/>
    </row>
    <row r="363" spans="1:3" ht="29" x14ac:dyDescent="0.35">
      <c r="A363" s="387"/>
      <c r="B363" s="154" t="s">
        <v>492</v>
      </c>
      <c r="C363" s="210"/>
    </row>
    <row r="364" spans="1:3" x14ac:dyDescent="0.35">
      <c r="A364" s="387"/>
      <c r="B364" s="191" t="s">
        <v>441</v>
      </c>
      <c r="C364" s="210"/>
    </row>
    <row r="365" spans="1:3" x14ac:dyDescent="0.35">
      <c r="A365" s="388"/>
      <c r="B365" s="190" t="s">
        <v>381</v>
      </c>
      <c r="C365" s="211"/>
    </row>
    <row r="366" spans="1:3" x14ac:dyDescent="0.35">
      <c r="A366" s="391" t="s">
        <v>88</v>
      </c>
      <c r="B366" s="212" t="s">
        <v>493</v>
      </c>
      <c r="C366" s="209"/>
    </row>
    <row r="367" spans="1:3" x14ac:dyDescent="0.35">
      <c r="A367" s="387"/>
      <c r="B367" s="154" t="s">
        <v>468</v>
      </c>
      <c r="C367" s="210"/>
    </row>
    <row r="368" spans="1:3" ht="29" x14ac:dyDescent="0.35">
      <c r="A368" s="387"/>
      <c r="B368" s="154" t="s">
        <v>494</v>
      </c>
      <c r="C368" s="210"/>
    </row>
    <row r="369" spans="1:3" x14ac:dyDescent="0.35">
      <c r="A369" s="387"/>
      <c r="B369" s="191" t="s">
        <v>441</v>
      </c>
      <c r="C369" s="210"/>
    </row>
    <row r="370" spans="1:3" x14ac:dyDescent="0.35">
      <c r="A370" s="388"/>
      <c r="B370" s="190" t="s">
        <v>381</v>
      </c>
      <c r="C370" s="211"/>
    </row>
    <row r="371" spans="1:3" x14ac:dyDescent="0.35">
      <c r="A371" s="391" t="s">
        <v>136</v>
      </c>
      <c r="B371" s="212" t="s">
        <v>495</v>
      </c>
      <c r="C371" s="209"/>
    </row>
    <row r="372" spans="1:3" x14ac:dyDescent="0.35">
      <c r="A372" s="387"/>
      <c r="B372" s="154" t="s">
        <v>468</v>
      </c>
      <c r="C372" s="210"/>
    </row>
    <row r="373" spans="1:3" ht="29" x14ac:dyDescent="0.35">
      <c r="A373" s="387"/>
      <c r="B373" s="154" t="s">
        <v>496</v>
      </c>
      <c r="C373" s="210"/>
    </row>
    <row r="374" spans="1:3" x14ac:dyDescent="0.35">
      <c r="A374" s="387"/>
      <c r="B374" s="191" t="s">
        <v>441</v>
      </c>
      <c r="C374" s="210"/>
    </row>
    <row r="375" spans="1:3" x14ac:dyDescent="0.35">
      <c r="A375" s="388"/>
      <c r="B375" s="190" t="s">
        <v>381</v>
      </c>
      <c r="C375" s="211"/>
    </row>
    <row r="376" spans="1:3" x14ac:dyDescent="0.35">
      <c r="A376" s="391" t="s">
        <v>137</v>
      </c>
      <c r="B376" s="212" t="s">
        <v>497</v>
      </c>
      <c r="C376" s="209"/>
    </row>
    <row r="377" spans="1:3" x14ac:dyDescent="0.35">
      <c r="A377" s="387"/>
      <c r="B377" s="154" t="s">
        <v>468</v>
      </c>
      <c r="C377" s="210"/>
    </row>
    <row r="378" spans="1:3" ht="23.5" customHeight="1" x14ac:dyDescent="0.35">
      <c r="A378" s="387"/>
      <c r="B378" s="154" t="s">
        <v>498</v>
      </c>
      <c r="C378" s="210"/>
    </row>
    <row r="379" spans="1:3" x14ac:dyDescent="0.35">
      <c r="A379" s="387"/>
      <c r="B379" s="191" t="s">
        <v>441</v>
      </c>
      <c r="C379" s="210"/>
    </row>
    <row r="380" spans="1:3" x14ac:dyDescent="0.35">
      <c r="A380" s="388"/>
      <c r="B380" s="190" t="s">
        <v>381</v>
      </c>
      <c r="C380" s="211"/>
    </row>
    <row r="381" spans="1:3" x14ac:dyDescent="0.35">
      <c r="A381" s="495" t="s">
        <v>499</v>
      </c>
      <c r="B381" s="496"/>
      <c r="C381" s="497"/>
    </row>
    <row r="382" spans="1:3" ht="48.5" customHeight="1" x14ac:dyDescent="0.35">
      <c r="A382" s="480" t="s">
        <v>500</v>
      </c>
      <c r="B382" s="481"/>
      <c r="C382" s="482"/>
    </row>
    <row r="383" spans="1:3" ht="30.5" customHeight="1" x14ac:dyDescent="0.35">
      <c r="A383" s="480" t="s">
        <v>501</v>
      </c>
      <c r="B383" s="481"/>
      <c r="C383" s="482"/>
    </row>
    <row r="384" spans="1:3" ht="39.75" customHeight="1" x14ac:dyDescent="0.35">
      <c r="A384" s="480" t="s">
        <v>502</v>
      </c>
      <c r="B384" s="481"/>
      <c r="C384" s="482"/>
    </row>
    <row r="385" spans="1:3" ht="43" customHeight="1" x14ac:dyDescent="0.35">
      <c r="A385" s="483" t="s">
        <v>503</v>
      </c>
      <c r="B385" s="484"/>
      <c r="C385" s="485"/>
    </row>
    <row r="386" spans="1:3" x14ac:dyDescent="0.35">
      <c r="A386" s="391" t="s">
        <v>138</v>
      </c>
      <c r="B386" s="171" t="s">
        <v>504</v>
      </c>
      <c r="C386" s="196"/>
    </row>
    <row r="387" spans="1:3" x14ac:dyDescent="0.35">
      <c r="A387" s="387"/>
      <c r="B387" s="174" t="s">
        <v>468</v>
      </c>
      <c r="C387" s="182"/>
    </row>
    <row r="388" spans="1:3" ht="29" x14ac:dyDescent="0.35">
      <c r="A388" s="385"/>
      <c r="B388" s="174" t="s">
        <v>505</v>
      </c>
      <c r="C388" s="182"/>
    </row>
    <row r="389" spans="1:3" x14ac:dyDescent="0.35">
      <c r="A389" s="387"/>
      <c r="B389" s="201" t="s">
        <v>441</v>
      </c>
      <c r="C389" s="145"/>
    </row>
    <row r="390" spans="1:3" x14ac:dyDescent="0.35">
      <c r="A390" s="388"/>
      <c r="B390" s="190" t="s">
        <v>381</v>
      </c>
      <c r="C390" s="188"/>
    </row>
    <row r="391" spans="1:3" x14ac:dyDescent="0.35">
      <c r="A391" s="391" t="s">
        <v>139</v>
      </c>
      <c r="B391" s="171" t="s">
        <v>506</v>
      </c>
      <c r="C391" s="198"/>
    </row>
    <row r="392" spans="1:3" x14ac:dyDescent="0.35">
      <c r="A392" s="387"/>
      <c r="B392" s="174" t="s">
        <v>468</v>
      </c>
      <c r="C392" s="156"/>
    </row>
    <row r="393" spans="1:3" ht="29" x14ac:dyDescent="0.35">
      <c r="A393" s="387"/>
      <c r="B393" s="174" t="s">
        <v>507</v>
      </c>
      <c r="C393" s="156"/>
    </row>
    <row r="394" spans="1:3" x14ac:dyDescent="0.35">
      <c r="A394" s="385"/>
      <c r="B394" s="201" t="s">
        <v>441</v>
      </c>
      <c r="C394" s="139"/>
    </row>
    <row r="395" spans="1:3" x14ac:dyDescent="0.35">
      <c r="A395" s="386"/>
      <c r="B395" s="190" t="s">
        <v>381</v>
      </c>
      <c r="C395" s="169"/>
    </row>
    <row r="396" spans="1:3" x14ac:dyDescent="0.35">
      <c r="A396" s="391" t="s">
        <v>140</v>
      </c>
      <c r="B396" s="171" t="s">
        <v>508</v>
      </c>
      <c r="C396" s="198"/>
    </row>
    <row r="397" spans="1:3" x14ac:dyDescent="0.35">
      <c r="A397" s="387"/>
      <c r="B397" s="174" t="s">
        <v>468</v>
      </c>
      <c r="C397" s="156"/>
    </row>
    <row r="398" spans="1:3" ht="29" x14ac:dyDescent="0.35">
      <c r="A398" s="387"/>
      <c r="B398" s="174" t="s">
        <v>509</v>
      </c>
      <c r="C398" s="156"/>
    </row>
    <row r="399" spans="1:3" x14ac:dyDescent="0.35">
      <c r="A399" s="387"/>
      <c r="B399" s="201" t="s">
        <v>441</v>
      </c>
      <c r="C399" s="156"/>
    </row>
    <row r="400" spans="1:3" x14ac:dyDescent="0.35">
      <c r="A400" s="387"/>
      <c r="B400" s="140" t="s">
        <v>381</v>
      </c>
      <c r="C400" s="156"/>
    </row>
    <row r="401" spans="1:3" x14ac:dyDescent="0.35">
      <c r="A401" s="391" t="s">
        <v>140</v>
      </c>
      <c r="B401" s="213" t="s">
        <v>510</v>
      </c>
      <c r="C401" s="198"/>
    </row>
    <row r="402" spans="1:3" x14ac:dyDescent="0.35">
      <c r="A402" s="387"/>
      <c r="B402" s="174" t="s">
        <v>468</v>
      </c>
      <c r="C402" s="156"/>
    </row>
    <row r="403" spans="1:3" ht="43.5" x14ac:dyDescent="0.35">
      <c r="A403" s="387"/>
      <c r="B403" s="214" t="s">
        <v>818</v>
      </c>
      <c r="C403" s="156"/>
    </row>
    <row r="404" spans="1:3" s="110" customFormat="1" ht="36.25" customHeight="1" x14ac:dyDescent="0.35">
      <c r="A404" s="387"/>
      <c r="B404" s="215" t="s">
        <v>512</v>
      </c>
      <c r="C404" s="156"/>
    </row>
    <row r="405" spans="1:3" s="110" customFormat="1" ht="33.5" customHeight="1" x14ac:dyDescent="0.35">
      <c r="A405" s="387"/>
      <c r="B405" s="215" t="s">
        <v>513</v>
      </c>
      <c r="C405" s="156"/>
    </row>
    <row r="406" spans="1:3" s="110" customFormat="1" ht="36.75" customHeight="1" x14ac:dyDescent="0.35">
      <c r="A406" s="24"/>
      <c r="B406" s="215" t="s">
        <v>514</v>
      </c>
      <c r="C406" s="216"/>
    </row>
    <row r="407" spans="1:3" s="110" customFormat="1" ht="37.25" customHeight="1" x14ac:dyDescent="0.35">
      <c r="A407" s="24"/>
      <c r="B407" s="214" t="s">
        <v>515</v>
      </c>
      <c r="C407" s="216"/>
    </row>
    <row r="408" spans="1:3" s="110" customFormat="1" ht="21.75" customHeight="1" x14ac:dyDescent="0.35">
      <c r="A408" s="24"/>
      <c r="B408" s="201" t="s">
        <v>441</v>
      </c>
      <c r="C408" s="216"/>
    </row>
    <row r="409" spans="1:3" s="110" customFormat="1" ht="21.4" customHeight="1" x14ac:dyDescent="0.35">
      <c r="A409" s="12"/>
      <c r="B409" s="190" t="s">
        <v>381</v>
      </c>
      <c r="C409" s="217"/>
    </row>
    <row r="410" spans="1:3" x14ac:dyDescent="0.35">
      <c r="A410" s="391" t="s">
        <v>141</v>
      </c>
      <c r="B410" s="203" t="s">
        <v>516</v>
      </c>
      <c r="C410" s="209"/>
    </row>
    <row r="411" spans="1:3" x14ac:dyDescent="0.35">
      <c r="A411" s="387"/>
      <c r="B411" s="154" t="s">
        <v>468</v>
      </c>
      <c r="C411" s="210"/>
    </row>
    <row r="412" spans="1:3" x14ac:dyDescent="0.35">
      <c r="A412" s="387"/>
      <c r="B412" s="154" t="s">
        <v>517</v>
      </c>
      <c r="C412" s="210"/>
    </row>
    <row r="413" spans="1:3" x14ac:dyDescent="0.35">
      <c r="A413" s="387"/>
      <c r="B413" s="191" t="s">
        <v>441</v>
      </c>
      <c r="C413" s="210"/>
    </row>
    <row r="414" spans="1:3" x14ac:dyDescent="0.35">
      <c r="A414" s="388"/>
      <c r="B414" s="190" t="s">
        <v>381</v>
      </c>
      <c r="C414" s="211"/>
    </row>
    <row r="415" spans="1:3" x14ac:dyDescent="0.35">
      <c r="A415" s="391" t="s">
        <v>518</v>
      </c>
      <c r="B415" s="203" t="s">
        <v>519</v>
      </c>
      <c r="C415" s="209"/>
    </row>
    <row r="416" spans="1:3" x14ac:dyDescent="0.35">
      <c r="A416" s="387"/>
      <c r="B416" s="154" t="s">
        <v>468</v>
      </c>
      <c r="C416" s="210"/>
    </row>
    <row r="417" spans="1:3" ht="104" x14ac:dyDescent="0.35">
      <c r="A417" s="387"/>
      <c r="B417" s="218" t="s">
        <v>520</v>
      </c>
      <c r="C417" s="210"/>
    </row>
    <row r="418" spans="1:3" x14ac:dyDescent="0.35">
      <c r="A418" s="387"/>
      <c r="B418" s="191" t="s">
        <v>441</v>
      </c>
      <c r="C418" s="210"/>
    </row>
    <row r="419" spans="1:3" s="110" customFormat="1" ht="21.75" customHeight="1" x14ac:dyDescent="0.35">
      <c r="A419" s="388"/>
      <c r="B419" s="190" t="s">
        <v>381</v>
      </c>
      <c r="C419" s="211"/>
    </row>
    <row r="420" spans="1:3" s="110" customFormat="1" ht="21.75" customHeight="1" x14ac:dyDescent="0.35">
      <c r="A420" s="392">
        <v>9.25</v>
      </c>
      <c r="B420" s="199" t="s">
        <v>521</v>
      </c>
      <c r="C420" s="198"/>
    </row>
    <row r="421" spans="1:3" s="110" customFormat="1" ht="21.75" customHeight="1" x14ac:dyDescent="0.35">
      <c r="A421" s="385"/>
      <c r="B421" s="174" t="s">
        <v>440</v>
      </c>
      <c r="C421" s="139"/>
    </row>
    <row r="422" spans="1:3" s="110" customFormat="1" ht="79.5" customHeight="1" x14ac:dyDescent="0.35">
      <c r="A422" s="385"/>
      <c r="B422" s="218" t="s">
        <v>522</v>
      </c>
      <c r="C422" s="139"/>
    </row>
    <row r="423" spans="1:3" s="110" customFormat="1" ht="21.75" customHeight="1" x14ac:dyDescent="0.35">
      <c r="A423" s="385"/>
      <c r="B423" s="201" t="s">
        <v>441</v>
      </c>
      <c r="C423" s="139"/>
    </row>
    <row r="424" spans="1:3" s="110" customFormat="1" ht="21.75" customHeight="1" x14ac:dyDescent="0.35">
      <c r="A424" s="386"/>
      <c r="B424" s="140" t="s">
        <v>381</v>
      </c>
      <c r="C424" s="169"/>
    </row>
    <row r="425" spans="1:3" x14ac:dyDescent="0.35">
      <c r="A425" s="400">
        <v>9.26</v>
      </c>
      <c r="B425" s="219" t="s">
        <v>523</v>
      </c>
      <c r="C425" s="200"/>
    </row>
    <row r="426" spans="1:3" x14ac:dyDescent="0.35">
      <c r="A426" s="396"/>
      <c r="B426" s="174" t="s">
        <v>440</v>
      </c>
      <c r="C426" s="220"/>
    </row>
    <row r="427" spans="1:3" ht="29" x14ac:dyDescent="0.35">
      <c r="A427" s="396"/>
      <c r="B427" s="221" t="s">
        <v>524</v>
      </c>
      <c r="C427" s="220"/>
    </row>
    <row r="428" spans="1:3" x14ac:dyDescent="0.35">
      <c r="A428" s="396"/>
      <c r="B428" s="201" t="s">
        <v>441</v>
      </c>
      <c r="C428" s="220"/>
    </row>
    <row r="429" spans="1:3" x14ac:dyDescent="0.35">
      <c r="A429" s="401"/>
      <c r="B429" s="190" t="s">
        <v>381</v>
      </c>
      <c r="C429" s="222"/>
    </row>
    <row r="430" spans="1:3" x14ac:dyDescent="0.35">
      <c r="A430" s="400">
        <v>9.27</v>
      </c>
      <c r="B430" s="213" t="s">
        <v>525</v>
      </c>
      <c r="C430" s="200"/>
    </row>
    <row r="431" spans="1:3" x14ac:dyDescent="0.35">
      <c r="A431" s="396"/>
      <c r="B431" s="174" t="s">
        <v>439</v>
      </c>
      <c r="C431" s="220"/>
    </row>
    <row r="432" spans="1:3" x14ac:dyDescent="0.35">
      <c r="A432" s="396"/>
      <c r="B432" s="223" t="s">
        <v>526</v>
      </c>
      <c r="C432" s="220"/>
    </row>
    <row r="433" spans="1:3" x14ac:dyDescent="0.35">
      <c r="A433" s="396"/>
      <c r="B433" s="201" t="s">
        <v>380</v>
      </c>
      <c r="C433" s="220"/>
    </row>
    <row r="434" spans="1:3" x14ac:dyDescent="0.35">
      <c r="A434" s="396"/>
      <c r="B434" s="140" t="s">
        <v>381</v>
      </c>
      <c r="C434" s="220"/>
    </row>
    <row r="435" spans="1:3" x14ac:dyDescent="0.35">
      <c r="A435" s="392">
        <v>9.2799999999999994</v>
      </c>
      <c r="B435" s="224" t="s">
        <v>527</v>
      </c>
      <c r="C435" s="198"/>
    </row>
    <row r="436" spans="1:3" x14ac:dyDescent="0.35">
      <c r="A436" s="385"/>
      <c r="B436" s="187" t="s">
        <v>417</v>
      </c>
      <c r="C436" s="139"/>
    </row>
    <row r="437" spans="1:3" ht="29" x14ac:dyDescent="0.35">
      <c r="A437" s="385"/>
      <c r="B437" s="225" t="s">
        <v>528</v>
      </c>
      <c r="C437" s="139"/>
    </row>
    <row r="438" spans="1:3" ht="29" x14ac:dyDescent="0.35">
      <c r="A438" s="385"/>
      <c r="B438" s="204" t="s">
        <v>529</v>
      </c>
      <c r="C438" s="139"/>
    </row>
    <row r="439" spans="1:3" ht="29" x14ac:dyDescent="0.35">
      <c r="A439" s="385"/>
      <c r="B439" s="204" t="s">
        <v>530</v>
      </c>
      <c r="C439" s="139"/>
    </row>
    <row r="440" spans="1:3" x14ac:dyDescent="0.35">
      <c r="A440" s="378"/>
      <c r="B440" s="204"/>
      <c r="C440" s="116"/>
    </row>
    <row r="441" spans="1:3" x14ac:dyDescent="0.35">
      <c r="A441" s="38"/>
      <c r="B441" s="226" t="s">
        <v>531</v>
      </c>
      <c r="C441" s="227"/>
    </row>
  </sheetData>
  <mergeCells count="21">
    <mergeCell ref="A326:C326"/>
    <mergeCell ref="A1:C1"/>
    <mergeCell ref="A270:C270"/>
    <mergeCell ref="A271:C271"/>
    <mergeCell ref="A272:C272"/>
    <mergeCell ref="A273:C273"/>
    <mergeCell ref="A274:C274"/>
    <mergeCell ref="A275:C275"/>
    <mergeCell ref="A276:C276"/>
    <mergeCell ref="A277:C277"/>
    <mergeCell ref="A323:C323"/>
    <mergeCell ref="A324:C324"/>
    <mergeCell ref="A383:C383"/>
    <mergeCell ref="A384:C384"/>
    <mergeCell ref="A385:C385"/>
    <mergeCell ref="A352:C352"/>
    <mergeCell ref="A353:C353"/>
    <mergeCell ref="A354:C354"/>
    <mergeCell ref="A355:C355"/>
    <mergeCell ref="A381:C381"/>
    <mergeCell ref="A382:C382"/>
  </mergeCells>
  <phoneticPr fontId="1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F116"/>
  <sheetViews>
    <sheetView zoomScale="80" zoomScaleNormal="80" workbookViewId="0">
      <selection activeCell="G2" sqref="G2"/>
    </sheetView>
  </sheetViews>
  <sheetFormatPr baseColWidth="10" defaultColWidth="9.08984375" defaultRowHeight="14.5" x14ac:dyDescent="0.35"/>
  <cols>
    <col min="1" max="1" width="10.6328125" style="41" customWidth="1"/>
    <col min="2" max="2" width="52.6328125" style="1" customWidth="1"/>
    <col min="3" max="4" width="10.6328125" style="15" customWidth="1"/>
    <col min="5" max="6" width="13.6328125" style="15" customWidth="1"/>
    <col min="7" max="16384" width="9.08984375" style="1"/>
  </cols>
  <sheetData>
    <row r="1" spans="1:6" ht="40" customHeight="1" x14ac:dyDescent="0.35">
      <c r="A1" s="467" t="s">
        <v>174</v>
      </c>
      <c r="B1" s="467"/>
      <c r="C1" s="467"/>
      <c r="D1" s="467"/>
      <c r="E1" s="467"/>
      <c r="F1" s="467"/>
    </row>
    <row r="2" spans="1:6" ht="15" customHeight="1" x14ac:dyDescent="0.35">
      <c r="A2" s="474" t="s">
        <v>751</v>
      </c>
      <c r="B2" s="474"/>
      <c r="C2" s="474"/>
      <c r="D2" s="474"/>
      <c r="E2" s="474"/>
      <c r="F2" s="474"/>
    </row>
    <row r="3" spans="1:6" ht="30" customHeight="1" x14ac:dyDescent="0.35">
      <c r="A3" s="468" t="s">
        <v>175</v>
      </c>
      <c r="B3" s="469"/>
      <c r="C3" s="469"/>
      <c r="D3" s="469"/>
      <c r="E3" s="469"/>
      <c r="F3" s="470"/>
    </row>
    <row r="4" spans="1:6" ht="20" customHeight="1" x14ac:dyDescent="0.35">
      <c r="A4" s="471" t="s">
        <v>360</v>
      </c>
      <c r="B4" s="472"/>
      <c r="C4" s="472"/>
      <c r="D4" s="472"/>
      <c r="E4" s="472"/>
      <c r="F4" s="473"/>
    </row>
    <row r="5" spans="1:6" ht="40" customHeight="1" x14ac:dyDescent="0.35">
      <c r="A5" s="286" t="s">
        <v>0</v>
      </c>
      <c r="B5" s="287" t="s">
        <v>1</v>
      </c>
      <c r="C5" s="288" t="s">
        <v>16</v>
      </c>
      <c r="D5" s="287" t="s">
        <v>2</v>
      </c>
      <c r="E5" s="285" t="s">
        <v>14</v>
      </c>
      <c r="F5" s="285" t="s">
        <v>15</v>
      </c>
    </row>
    <row r="6" spans="1:6" ht="30" customHeight="1" x14ac:dyDescent="0.35">
      <c r="A6" s="289" t="s">
        <v>12</v>
      </c>
      <c r="B6" s="290" t="s">
        <v>10</v>
      </c>
      <c r="C6" s="291"/>
      <c r="D6" s="291"/>
      <c r="E6" s="291"/>
      <c r="F6" s="291"/>
    </row>
    <row r="7" spans="1:6" s="5" customFormat="1" ht="15" customHeight="1" x14ac:dyDescent="0.35">
      <c r="A7" s="10"/>
      <c r="B7" s="25"/>
      <c r="C7" s="10"/>
      <c r="D7" s="10"/>
      <c r="E7" s="10"/>
      <c r="F7" s="46"/>
    </row>
    <row r="8" spans="1:6" ht="30" customHeight="1" x14ac:dyDescent="0.35">
      <c r="A8" s="289" t="s">
        <v>18</v>
      </c>
      <c r="B8" s="290" t="s">
        <v>17</v>
      </c>
      <c r="C8" s="291"/>
      <c r="D8" s="291"/>
      <c r="E8" s="291"/>
      <c r="F8" s="291"/>
    </row>
    <row r="9" spans="1:6" ht="18" customHeight="1" x14ac:dyDescent="0.35">
      <c r="A9" s="33" t="s">
        <v>19</v>
      </c>
      <c r="B9" s="4" t="s">
        <v>9</v>
      </c>
      <c r="C9" s="12" t="s">
        <v>4</v>
      </c>
      <c r="D9" s="12">
        <v>136</v>
      </c>
      <c r="E9" s="53"/>
      <c r="F9" s="20">
        <f t="shared" ref="F9:F17" si="0">D9*E9</f>
        <v>0</v>
      </c>
    </row>
    <row r="10" spans="1:6" ht="18" customHeight="1" x14ac:dyDescent="0.35">
      <c r="A10" s="34" t="s">
        <v>20</v>
      </c>
      <c r="B10" s="2" t="s">
        <v>5</v>
      </c>
      <c r="C10" s="13" t="s">
        <v>4</v>
      </c>
      <c r="D10" s="12">
        <v>126.5</v>
      </c>
      <c r="E10" s="53"/>
      <c r="F10" s="20">
        <f t="shared" si="0"/>
        <v>0</v>
      </c>
    </row>
    <row r="11" spans="1:6" ht="18" customHeight="1" x14ac:dyDescent="0.35">
      <c r="A11" s="34" t="s">
        <v>21</v>
      </c>
      <c r="B11" s="11" t="s">
        <v>108</v>
      </c>
      <c r="C11" s="13" t="s">
        <v>4</v>
      </c>
      <c r="D11" s="12">
        <v>9.52</v>
      </c>
      <c r="E11" s="53"/>
      <c r="F11" s="20">
        <f t="shared" si="0"/>
        <v>0</v>
      </c>
    </row>
    <row r="12" spans="1:6" ht="32.15" customHeight="1" x14ac:dyDescent="0.35">
      <c r="A12" s="34" t="s">
        <v>22</v>
      </c>
      <c r="B12" s="11" t="s">
        <v>132</v>
      </c>
      <c r="C12" s="13" t="s">
        <v>4</v>
      </c>
      <c r="D12" s="12">
        <v>38.07</v>
      </c>
      <c r="E12" s="53"/>
      <c r="F12" s="20">
        <f t="shared" si="0"/>
        <v>0</v>
      </c>
    </row>
    <row r="13" spans="1:6" ht="18" customHeight="1" x14ac:dyDescent="0.35">
      <c r="A13" s="34" t="s">
        <v>23</v>
      </c>
      <c r="B13" s="2" t="s">
        <v>113</v>
      </c>
      <c r="C13" s="13" t="s">
        <v>4</v>
      </c>
      <c r="D13" s="12">
        <v>163.16</v>
      </c>
      <c r="E13" s="53"/>
      <c r="F13" s="20">
        <f t="shared" si="0"/>
        <v>0</v>
      </c>
    </row>
    <row r="14" spans="1:6" ht="32.15" customHeight="1" x14ac:dyDescent="0.35">
      <c r="A14" s="34" t="s">
        <v>24</v>
      </c>
      <c r="B14" s="11" t="s">
        <v>146</v>
      </c>
      <c r="C14" s="13" t="s">
        <v>4</v>
      </c>
      <c r="D14" s="12">
        <v>13.2</v>
      </c>
      <c r="E14" s="53"/>
      <c r="F14" s="20">
        <f t="shared" si="0"/>
        <v>0</v>
      </c>
    </row>
    <row r="15" spans="1:6" ht="32.15" customHeight="1" x14ac:dyDescent="0.35">
      <c r="A15" s="34" t="s">
        <v>25</v>
      </c>
      <c r="B15" s="11" t="s">
        <v>130</v>
      </c>
      <c r="C15" s="13" t="s">
        <v>4</v>
      </c>
      <c r="D15" s="12">
        <v>23.443000000000001</v>
      </c>
      <c r="E15" s="53"/>
      <c r="F15" s="20">
        <f t="shared" si="0"/>
        <v>0</v>
      </c>
    </row>
    <row r="16" spans="1:6" ht="32.15" customHeight="1" x14ac:dyDescent="0.35">
      <c r="A16" s="34" t="s">
        <v>26</v>
      </c>
      <c r="B16" s="16" t="s">
        <v>129</v>
      </c>
      <c r="C16" s="14" t="s">
        <v>4</v>
      </c>
      <c r="D16" s="12">
        <v>6.37</v>
      </c>
      <c r="E16" s="53"/>
      <c r="F16" s="20">
        <f t="shared" si="0"/>
        <v>0</v>
      </c>
    </row>
    <row r="17" spans="1:6" ht="18" customHeight="1" x14ac:dyDescent="0.35">
      <c r="A17" s="35" t="s">
        <v>27</v>
      </c>
      <c r="B17" s="21" t="s">
        <v>28</v>
      </c>
      <c r="C17" s="22" t="s">
        <v>3</v>
      </c>
      <c r="D17" s="24">
        <v>1</v>
      </c>
      <c r="E17" s="54"/>
      <c r="F17" s="45">
        <f t="shared" si="0"/>
        <v>0</v>
      </c>
    </row>
    <row r="18" spans="1:6" s="5" customFormat="1" ht="30" customHeight="1" x14ac:dyDescent="0.35">
      <c r="A18" s="466" t="s">
        <v>29</v>
      </c>
      <c r="B18" s="466"/>
      <c r="C18" s="466"/>
      <c r="D18" s="466"/>
      <c r="E18" s="466"/>
      <c r="F18" s="292">
        <f>SUM(F9:F17)</f>
        <v>0</v>
      </c>
    </row>
    <row r="19" spans="1:6" s="5" customFormat="1" ht="15" customHeight="1" x14ac:dyDescent="0.35">
      <c r="A19" s="10"/>
      <c r="B19" s="25"/>
      <c r="C19" s="10"/>
      <c r="D19" s="10"/>
      <c r="E19" s="10"/>
      <c r="F19" s="51"/>
    </row>
    <row r="20" spans="1:6" ht="30" customHeight="1" x14ac:dyDescent="0.35">
      <c r="A20" s="289" t="s">
        <v>30</v>
      </c>
      <c r="B20" s="290" t="s">
        <v>107</v>
      </c>
      <c r="C20" s="291"/>
      <c r="D20" s="291"/>
      <c r="E20" s="291"/>
      <c r="F20" s="291"/>
    </row>
    <row r="21" spans="1:6" ht="18" customHeight="1" x14ac:dyDescent="0.35">
      <c r="A21" s="33" t="s">
        <v>31</v>
      </c>
      <c r="B21" s="17" t="s">
        <v>117</v>
      </c>
      <c r="C21" s="12" t="s">
        <v>4</v>
      </c>
      <c r="D21" s="15">
        <v>95.9</v>
      </c>
      <c r="E21" s="53"/>
      <c r="F21" s="20">
        <f t="shared" ref="F21:F28" si="1">D21*E21</f>
        <v>0</v>
      </c>
    </row>
    <row r="22" spans="1:6" ht="32.15" customHeight="1" x14ac:dyDescent="0.35">
      <c r="A22" s="34" t="s">
        <v>32</v>
      </c>
      <c r="B22" s="18" t="s">
        <v>183</v>
      </c>
      <c r="C22" s="13" t="s">
        <v>4</v>
      </c>
      <c r="D22" s="13">
        <v>0.71</v>
      </c>
      <c r="E22" s="53"/>
      <c r="F22" s="20">
        <f t="shared" si="1"/>
        <v>0</v>
      </c>
    </row>
    <row r="23" spans="1:6" ht="32.15" customHeight="1" x14ac:dyDescent="0.35">
      <c r="A23" s="33" t="s">
        <v>33</v>
      </c>
      <c r="B23" s="18" t="s">
        <v>144</v>
      </c>
      <c r="C23" s="13" t="s">
        <v>4</v>
      </c>
      <c r="D23" s="13">
        <v>4.08</v>
      </c>
      <c r="E23" s="53"/>
      <c r="F23" s="20">
        <f t="shared" si="1"/>
        <v>0</v>
      </c>
    </row>
    <row r="24" spans="1:6" ht="32.15" customHeight="1" x14ac:dyDescent="0.35">
      <c r="A24" s="34" t="s">
        <v>34</v>
      </c>
      <c r="B24" s="18" t="s">
        <v>184</v>
      </c>
      <c r="C24" s="13" t="s">
        <v>4</v>
      </c>
      <c r="D24" s="13">
        <v>2.4</v>
      </c>
      <c r="E24" s="53"/>
      <c r="F24" s="20">
        <f t="shared" si="1"/>
        <v>0</v>
      </c>
    </row>
    <row r="25" spans="1:6" ht="32.15" customHeight="1" x14ac:dyDescent="0.35">
      <c r="A25" s="33" t="s">
        <v>35</v>
      </c>
      <c r="B25" s="18" t="s">
        <v>149</v>
      </c>
      <c r="C25" s="13" t="s">
        <v>4</v>
      </c>
      <c r="D25" s="13">
        <v>3.93</v>
      </c>
      <c r="E25" s="53"/>
      <c r="F25" s="20">
        <f t="shared" si="1"/>
        <v>0</v>
      </c>
    </row>
    <row r="26" spans="1:6" ht="32.15" customHeight="1" x14ac:dyDescent="0.35">
      <c r="A26" s="34" t="s">
        <v>36</v>
      </c>
      <c r="B26" s="7" t="s">
        <v>182</v>
      </c>
      <c r="C26" s="14" t="s">
        <v>7</v>
      </c>
      <c r="D26" s="13">
        <v>10.16</v>
      </c>
      <c r="E26" s="53"/>
      <c r="F26" s="20">
        <f t="shared" si="1"/>
        <v>0</v>
      </c>
    </row>
    <row r="27" spans="1:6" ht="32.15" customHeight="1" x14ac:dyDescent="0.35">
      <c r="A27" s="34" t="s">
        <v>37</v>
      </c>
      <c r="B27" s="18" t="s">
        <v>259</v>
      </c>
      <c r="C27" s="13" t="s">
        <v>4</v>
      </c>
      <c r="D27" s="13">
        <v>3.48</v>
      </c>
      <c r="E27" s="53"/>
      <c r="F27" s="20">
        <f t="shared" si="1"/>
        <v>0</v>
      </c>
    </row>
    <row r="28" spans="1:6" ht="34.5" customHeight="1" x14ac:dyDescent="0.35">
      <c r="A28" s="34" t="s">
        <v>258</v>
      </c>
      <c r="B28" s="18" t="s">
        <v>145</v>
      </c>
      <c r="C28" s="14" t="s">
        <v>4</v>
      </c>
      <c r="D28" s="13">
        <v>1406.58</v>
      </c>
      <c r="E28" s="54"/>
      <c r="F28" s="45">
        <f t="shared" si="1"/>
        <v>0</v>
      </c>
    </row>
    <row r="29" spans="1:6" s="5" customFormat="1" ht="30" customHeight="1" x14ac:dyDescent="0.35">
      <c r="A29" s="466" t="s">
        <v>106</v>
      </c>
      <c r="B29" s="466"/>
      <c r="C29" s="466"/>
      <c r="D29" s="466"/>
      <c r="E29" s="466"/>
      <c r="F29" s="294">
        <f>SUM(F21:F28)</f>
        <v>0</v>
      </c>
    </row>
    <row r="30" spans="1:6" s="5" customFormat="1" ht="15" customHeight="1" x14ac:dyDescent="0.35">
      <c r="A30" s="36"/>
      <c r="B30" s="1"/>
      <c r="C30" s="15"/>
      <c r="D30" s="15"/>
      <c r="E30" s="46"/>
      <c r="F30" s="46"/>
    </row>
    <row r="31" spans="1:6" ht="30" customHeight="1" x14ac:dyDescent="0.35">
      <c r="A31" s="289" t="s">
        <v>39</v>
      </c>
      <c r="B31" s="290" t="s">
        <v>105</v>
      </c>
      <c r="C31" s="291"/>
      <c r="D31" s="291"/>
      <c r="E31" s="291"/>
      <c r="F31" s="291"/>
    </row>
    <row r="32" spans="1:6" ht="18" customHeight="1" x14ac:dyDescent="0.35">
      <c r="A32" s="33" t="s">
        <v>40</v>
      </c>
      <c r="B32" s="3" t="s">
        <v>118</v>
      </c>
      <c r="C32" s="12" t="s">
        <v>6</v>
      </c>
      <c r="D32" s="12">
        <v>607.20000000000005</v>
      </c>
      <c r="E32" s="53"/>
      <c r="F32" s="20">
        <f t="shared" ref="F32:F37" si="2">D32*E32</f>
        <v>0</v>
      </c>
    </row>
    <row r="33" spans="1:6" ht="18" customHeight="1" x14ac:dyDescent="0.35">
      <c r="A33" s="34" t="s">
        <v>41</v>
      </c>
      <c r="B33" s="8" t="s">
        <v>119</v>
      </c>
      <c r="C33" s="13" t="s">
        <v>6</v>
      </c>
      <c r="D33" s="12">
        <v>952</v>
      </c>
      <c r="E33" s="53"/>
      <c r="F33" s="20">
        <f t="shared" si="2"/>
        <v>0</v>
      </c>
    </row>
    <row r="34" spans="1:6" ht="18" customHeight="1" x14ac:dyDescent="0.35">
      <c r="A34" s="34" t="s">
        <v>42</v>
      </c>
      <c r="B34" s="7" t="s">
        <v>109</v>
      </c>
      <c r="C34" s="13" t="s">
        <v>7</v>
      </c>
      <c r="D34" s="12">
        <v>325.2</v>
      </c>
      <c r="E34" s="53"/>
      <c r="F34" s="20">
        <f t="shared" si="2"/>
        <v>0</v>
      </c>
    </row>
    <row r="35" spans="1:6" ht="18" customHeight="1" x14ac:dyDescent="0.35">
      <c r="A35" s="34" t="s">
        <v>43</v>
      </c>
      <c r="B35" s="7" t="s">
        <v>173</v>
      </c>
      <c r="C35" s="13" t="s">
        <v>6</v>
      </c>
      <c r="D35" s="12">
        <v>100</v>
      </c>
      <c r="E35" s="53"/>
      <c r="F35" s="20">
        <f t="shared" si="2"/>
        <v>0</v>
      </c>
    </row>
    <row r="36" spans="1:6" ht="18" customHeight="1" x14ac:dyDescent="0.35">
      <c r="A36" s="34" t="s">
        <v>143</v>
      </c>
      <c r="B36" s="7" t="s">
        <v>142</v>
      </c>
      <c r="C36" s="13" t="s">
        <v>6</v>
      </c>
      <c r="D36" s="12">
        <v>49.2</v>
      </c>
      <c r="E36" s="53"/>
      <c r="F36" s="20">
        <f t="shared" si="2"/>
        <v>0</v>
      </c>
    </row>
    <row r="37" spans="1:6" s="31" customFormat="1" ht="32.15" customHeight="1" x14ac:dyDescent="0.35">
      <c r="A37" s="37" t="s">
        <v>152</v>
      </c>
      <c r="B37" s="7" t="s">
        <v>170</v>
      </c>
      <c r="C37" s="32" t="s">
        <v>7</v>
      </c>
      <c r="D37" s="29">
        <v>328.93</v>
      </c>
      <c r="E37" s="57"/>
      <c r="F37" s="47">
        <f t="shared" si="2"/>
        <v>0</v>
      </c>
    </row>
    <row r="38" spans="1:6" ht="30" customHeight="1" x14ac:dyDescent="0.35">
      <c r="A38" s="466" t="s">
        <v>104</v>
      </c>
      <c r="B38" s="466"/>
      <c r="C38" s="466"/>
      <c r="D38" s="466"/>
      <c r="E38" s="466"/>
      <c r="F38" s="294">
        <f>SUM(F32:F37)</f>
        <v>0</v>
      </c>
    </row>
    <row r="39" spans="1:6" ht="15" customHeight="1" x14ac:dyDescent="0.35">
      <c r="A39" s="36"/>
      <c r="E39" s="46"/>
      <c r="F39" s="46"/>
    </row>
    <row r="40" spans="1:6" ht="30" customHeight="1" x14ac:dyDescent="0.35">
      <c r="A40" s="289" t="s">
        <v>44</v>
      </c>
      <c r="B40" s="290" t="s">
        <v>147</v>
      </c>
      <c r="C40" s="291"/>
      <c r="D40" s="291"/>
      <c r="E40" s="291"/>
      <c r="F40" s="291"/>
    </row>
    <row r="41" spans="1:6" ht="26" customHeight="1" x14ac:dyDescent="0.35">
      <c r="A41" s="39" t="s">
        <v>45</v>
      </c>
      <c r="B41" s="11" t="s">
        <v>121</v>
      </c>
      <c r="C41" s="13" t="s">
        <v>7</v>
      </c>
      <c r="D41" s="14">
        <v>17.55</v>
      </c>
      <c r="E41" s="56"/>
      <c r="F41" s="48">
        <f t="shared" ref="F41:F42" si="3">D41*E41</f>
        <v>0</v>
      </c>
    </row>
    <row r="42" spans="1:6" ht="18" customHeight="1" x14ac:dyDescent="0.35">
      <c r="A42" s="39" t="s">
        <v>154</v>
      </c>
      <c r="B42" s="6" t="s">
        <v>122</v>
      </c>
      <c r="C42" s="14" t="s">
        <v>7</v>
      </c>
      <c r="D42" s="14">
        <v>66.44</v>
      </c>
      <c r="E42" s="56"/>
      <c r="F42" s="48">
        <f t="shared" si="3"/>
        <v>0</v>
      </c>
    </row>
    <row r="43" spans="1:6" s="5" customFormat="1" ht="30" customHeight="1" x14ac:dyDescent="0.35">
      <c r="A43" s="466" t="s">
        <v>148</v>
      </c>
      <c r="B43" s="466"/>
      <c r="C43" s="466"/>
      <c r="D43" s="466"/>
      <c r="E43" s="466"/>
      <c r="F43" s="294">
        <f>SUM(F41:F42)</f>
        <v>0</v>
      </c>
    </row>
    <row r="44" spans="1:6" ht="15" customHeight="1" x14ac:dyDescent="0.35">
      <c r="A44" s="36"/>
      <c r="E44" s="46"/>
      <c r="F44" s="46"/>
    </row>
    <row r="45" spans="1:6" ht="30" customHeight="1" x14ac:dyDescent="0.35">
      <c r="A45" s="289" t="s">
        <v>47</v>
      </c>
      <c r="B45" s="290" t="s">
        <v>48</v>
      </c>
      <c r="C45" s="291"/>
      <c r="D45" s="291"/>
      <c r="E45" s="291"/>
      <c r="F45" s="291"/>
    </row>
    <row r="46" spans="1:6" ht="18" customHeight="1" x14ac:dyDescent="0.35">
      <c r="A46" s="39" t="s">
        <v>49</v>
      </c>
      <c r="B46" s="2" t="s">
        <v>266</v>
      </c>
      <c r="C46" s="13" t="s">
        <v>38</v>
      </c>
      <c r="D46" s="13">
        <v>2</v>
      </c>
      <c r="E46" s="55"/>
      <c r="F46" s="48">
        <f>D46*E46</f>
        <v>0</v>
      </c>
    </row>
    <row r="47" spans="1:6" ht="18" customHeight="1" x14ac:dyDescent="0.35">
      <c r="A47" s="39" t="s">
        <v>50</v>
      </c>
      <c r="B47" s="2" t="s">
        <v>124</v>
      </c>
      <c r="C47" s="13" t="s">
        <v>38</v>
      </c>
      <c r="D47" s="13">
        <v>2</v>
      </c>
      <c r="E47" s="55"/>
      <c r="F47" s="48">
        <f>D47*E47</f>
        <v>0</v>
      </c>
    </row>
    <row r="48" spans="1:6" ht="18" customHeight="1" x14ac:dyDescent="0.35">
      <c r="A48" s="39" t="s">
        <v>51</v>
      </c>
      <c r="B48" s="2" t="s">
        <v>125</v>
      </c>
      <c r="C48" s="13" t="s">
        <v>38</v>
      </c>
      <c r="D48" s="13">
        <v>12</v>
      </c>
      <c r="E48" s="55"/>
      <c r="F48" s="48">
        <f t="shared" ref="F48:F49" si="4">D48*E48</f>
        <v>0</v>
      </c>
    </row>
    <row r="49" spans="1:6" ht="18" customHeight="1" x14ac:dyDescent="0.35">
      <c r="A49" s="39" t="s">
        <v>52</v>
      </c>
      <c r="B49" s="2" t="s">
        <v>126</v>
      </c>
      <c r="C49" s="13" t="s">
        <v>38</v>
      </c>
      <c r="D49" s="13">
        <v>3</v>
      </c>
      <c r="E49" s="55"/>
      <c r="F49" s="48">
        <f t="shared" si="4"/>
        <v>0</v>
      </c>
    </row>
    <row r="50" spans="1:6" ht="18" customHeight="1" x14ac:dyDescent="0.35">
      <c r="A50" s="39" t="s">
        <v>53</v>
      </c>
      <c r="B50" s="2" t="s">
        <v>604</v>
      </c>
      <c r="C50" s="13" t="s">
        <v>38</v>
      </c>
      <c r="D50" s="13">
        <v>12</v>
      </c>
      <c r="E50" s="55"/>
      <c r="F50" s="48">
        <f>D50*E50</f>
        <v>0</v>
      </c>
    </row>
    <row r="51" spans="1:6" ht="18" customHeight="1" x14ac:dyDescent="0.35">
      <c r="A51" s="39" t="s">
        <v>54</v>
      </c>
      <c r="B51" s="6" t="s">
        <v>605</v>
      </c>
      <c r="C51" s="14" t="s">
        <v>38</v>
      </c>
      <c r="D51" s="14">
        <v>4</v>
      </c>
      <c r="E51" s="56"/>
      <c r="F51" s="49">
        <f>D51*E51</f>
        <v>0</v>
      </c>
    </row>
    <row r="52" spans="1:6" ht="30" customHeight="1" x14ac:dyDescent="0.35">
      <c r="A52" s="466" t="s">
        <v>56</v>
      </c>
      <c r="B52" s="466"/>
      <c r="C52" s="466"/>
      <c r="D52" s="466"/>
      <c r="E52" s="466"/>
      <c r="F52" s="294">
        <f>SUM(F46:F51)</f>
        <v>0</v>
      </c>
    </row>
    <row r="53" spans="1:6" ht="15" customHeight="1" x14ac:dyDescent="0.35"/>
    <row r="54" spans="1:6" ht="30" customHeight="1" x14ac:dyDescent="0.35">
      <c r="A54" s="289" t="s">
        <v>57</v>
      </c>
      <c r="B54" s="290" t="s">
        <v>101</v>
      </c>
      <c r="C54" s="291"/>
      <c r="D54" s="291"/>
      <c r="E54" s="291"/>
      <c r="F54" s="291"/>
    </row>
    <row r="55" spans="1:6" ht="32.15" customHeight="1" x14ac:dyDescent="0.35">
      <c r="A55" s="33" t="s">
        <v>58</v>
      </c>
      <c r="B55" s="19" t="s">
        <v>110</v>
      </c>
      <c r="C55" s="12" t="s">
        <v>7</v>
      </c>
      <c r="D55" s="12">
        <v>328.93</v>
      </c>
      <c r="E55" s="53"/>
      <c r="F55" s="20">
        <f>D55*E55</f>
        <v>0</v>
      </c>
    </row>
    <row r="56" spans="1:6" ht="32.15" customHeight="1" x14ac:dyDescent="0.35">
      <c r="A56" s="33" t="s">
        <v>59</v>
      </c>
      <c r="B56" s="16" t="s">
        <v>111</v>
      </c>
      <c r="C56" s="14" t="s">
        <v>7</v>
      </c>
      <c r="D56" s="12">
        <v>1406.58</v>
      </c>
      <c r="E56" s="53"/>
      <c r="F56" s="20">
        <f>D56*E56</f>
        <v>0</v>
      </c>
    </row>
    <row r="57" spans="1:6" ht="18" customHeight="1" x14ac:dyDescent="0.35">
      <c r="A57" s="33" t="s">
        <v>60</v>
      </c>
      <c r="B57" s="6" t="s">
        <v>66</v>
      </c>
      <c r="C57" s="14" t="s">
        <v>8</v>
      </c>
      <c r="D57" s="14">
        <v>1</v>
      </c>
      <c r="E57" s="54"/>
      <c r="F57" s="45">
        <f>D57*E57</f>
        <v>0</v>
      </c>
    </row>
    <row r="58" spans="1:6" s="5" customFormat="1" ht="30" customHeight="1" x14ac:dyDescent="0.35">
      <c r="A58" s="466" t="s">
        <v>100</v>
      </c>
      <c r="B58" s="466"/>
      <c r="C58" s="466"/>
      <c r="D58" s="466"/>
      <c r="E58" s="466"/>
      <c r="F58" s="294">
        <f>SUM(F55:F57)</f>
        <v>0</v>
      </c>
    </row>
    <row r="59" spans="1:6" s="5" customFormat="1" ht="15" customHeight="1" x14ac:dyDescent="0.35">
      <c r="A59" s="36"/>
      <c r="B59" s="1"/>
      <c r="C59" s="15"/>
      <c r="D59" s="15"/>
      <c r="E59" s="46"/>
      <c r="F59" s="46"/>
    </row>
    <row r="60" spans="1:6" ht="30" customHeight="1" x14ac:dyDescent="0.35">
      <c r="A60" s="289" t="s">
        <v>61</v>
      </c>
      <c r="B60" s="290" t="s">
        <v>99</v>
      </c>
      <c r="C60" s="291"/>
      <c r="D60" s="291"/>
      <c r="E60" s="291"/>
      <c r="F60" s="291"/>
    </row>
    <row r="61" spans="1:6" ht="20" customHeight="1" x14ac:dyDescent="0.35">
      <c r="A61" s="289" t="s">
        <v>62</v>
      </c>
      <c r="B61" s="290" t="s">
        <v>269</v>
      </c>
      <c r="C61" s="291"/>
      <c r="D61" s="291"/>
      <c r="E61" s="293"/>
      <c r="F61" s="293"/>
    </row>
    <row r="62" spans="1:6" ht="113" customHeight="1" x14ac:dyDescent="0.35">
      <c r="A62" s="39" t="s">
        <v>270</v>
      </c>
      <c r="B62" s="11" t="s">
        <v>271</v>
      </c>
      <c r="C62" s="13" t="s">
        <v>8</v>
      </c>
      <c r="D62" s="13">
        <v>1</v>
      </c>
      <c r="E62" s="109"/>
      <c r="F62" s="84">
        <f t="shared" ref="F62" si="5">D62*E62</f>
        <v>0</v>
      </c>
    </row>
    <row r="63" spans="1:6" ht="20" customHeight="1" x14ac:dyDescent="0.35">
      <c r="A63" s="509" t="s">
        <v>272</v>
      </c>
      <c r="B63" s="510"/>
      <c r="C63" s="510"/>
      <c r="D63" s="510"/>
      <c r="E63" s="511"/>
      <c r="F63" s="295">
        <f>SUM(F62)</f>
        <v>0</v>
      </c>
    </row>
    <row r="64" spans="1:6" ht="20" customHeight="1" x14ac:dyDescent="0.35">
      <c r="A64" s="289" t="s">
        <v>63</v>
      </c>
      <c r="B64" s="290" t="s">
        <v>273</v>
      </c>
      <c r="C64" s="291"/>
      <c r="D64" s="291"/>
      <c r="E64" s="293"/>
      <c r="F64" s="293"/>
    </row>
    <row r="65" spans="1:6" ht="95" customHeight="1" x14ac:dyDescent="0.35">
      <c r="A65" s="39" t="s">
        <v>274</v>
      </c>
      <c r="B65" s="82" t="s">
        <v>791</v>
      </c>
      <c r="C65" s="85" t="s">
        <v>6</v>
      </c>
      <c r="D65" s="419">
        <v>30</v>
      </c>
      <c r="E65" s="359"/>
      <c r="F65" s="360">
        <f>D65*E65</f>
        <v>0</v>
      </c>
    </row>
    <row r="66" spans="1:6" ht="90.5" customHeight="1" x14ac:dyDescent="0.35">
      <c r="A66" s="39" t="s">
        <v>275</v>
      </c>
      <c r="B66" s="82" t="s">
        <v>790</v>
      </c>
      <c r="C66" s="85" t="s">
        <v>6</v>
      </c>
      <c r="D66" s="419">
        <v>24</v>
      </c>
      <c r="E66" s="359"/>
      <c r="F66" s="360">
        <f>D66*E66</f>
        <v>0</v>
      </c>
    </row>
    <row r="67" spans="1:6" ht="96.5" customHeight="1" x14ac:dyDescent="0.35">
      <c r="A67" s="39" t="s">
        <v>276</v>
      </c>
      <c r="B67" s="82" t="s">
        <v>277</v>
      </c>
      <c r="C67" s="85" t="s">
        <v>6</v>
      </c>
      <c r="D67" s="419">
        <v>30</v>
      </c>
      <c r="E67" s="359"/>
      <c r="F67" s="360">
        <f>D67*E67</f>
        <v>0</v>
      </c>
    </row>
    <row r="68" spans="1:6" ht="20" customHeight="1" x14ac:dyDescent="0.35">
      <c r="A68" s="478" t="s">
        <v>272</v>
      </c>
      <c r="B68" s="478"/>
      <c r="C68" s="478"/>
      <c r="D68" s="478"/>
      <c r="E68" s="478"/>
      <c r="F68" s="295">
        <f>SUM(F65:F67)</f>
        <v>0</v>
      </c>
    </row>
    <row r="69" spans="1:6" ht="20" customHeight="1" x14ac:dyDescent="0.35">
      <c r="A69" s="289" t="s">
        <v>64</v>
      </c>
      <c r="B69" s="290" t="s">
        <v>278</v>
      </c>
      <c r="C69" s="291"/>
      <c r="D69" s="291"/>
      <c r="E69" s="293"/>
      <c r="F69" s="293"/>
    </row>
    <row r="70" spans="1:6" ht="65.150000000000006" customHeight="1" x14ac:dyDescent="0.35">
      <c r="A70" s="39" t="s">
        <v>279</v>
      </c>
      <c r="B70" s="82" t="s">
        <v>813</v>
      </c>
      <c r="C70" s="85" t="s">
        <v>216</v>
      </c>
      <c r="D70" s="419">
        <v>3</v>
      </c>
      <c r="E70" s="359"/>
      <c r="F70" s="360">
        <f>D70*E70</f>
        <v>0</v>
      </c>
    </row>
    <row r="71" spans="1:6" ht="74" customHeight="1" x14ac:dyDescent="0.35">
      <c r="A71" s="39" t="s">
        <v>280</v>
      </c>
      <c r="B71" s="82" t="s">
        <v>794</v>
      </c>
      <c r="C71" s="85" t="s">
        <v>216</v>
      </c>
      <c r="D71" s="419">
        <v>4</v>
      </c>
      <c r="E71" s="359"/>
      <c r="F71" s="360">
        <f>D71*E71</f>
        <v>0</v>
      </c>
    </row>
    <row r="72" spans="1:6" ht="65.150000000000006" customHeight="1" x14ac:dyDescent="0.35">
      <c r="A72" s="39" t="s">
        <v>281</v>
      </c>
      <c r="B72" s="82" t="s">
        <v>793</v>
      </c>
      <c r="C72" s="85" t="s">
        <v>216</v>
      </c>
      <c r="D72" s="419">
        <v>2</v>
      </c>
      <c r="E72" s="359"/>
      <c r="F72" s="360">
        <f>D72*E72</f>
        <v>0</v>
      </c>
    </row>
    <row r="73" spans="1:6" ht="65.150000000000006" customHeight="1" x14ac:dyDescent="0.35">
      <c r="A73" s="39" t="s">
        <v>282</v>
      </c>
      <c r="B73" s="82" t="s">
        <v>283</v>
      </c>
      <c r="C73" s="85" t="s">
        <v>216</v>
      </c>
      <c r="D73" s="419">
        <v>1</v>
      </c>
      <c r="E73" s="359"/>
      <c r="F73" s="360">
        <f t="shared" ref="F73:F80" si="6">D73*E73</f>
        <v>0</v>
      </c>
    </row>
    <row r="74" spans="1:6" ht="43" customHeight="1" x14ac:dyDescent="0.35">
      <c r="A74" s="39" t="s">
        <v>284</v>
      </c>
      <c r="B74" s="82" t="s">
        <v>795</v>
      </c>
      <c r="C74" s="85" t="s">
        <v>216</v>
      </c>
      <c r="D74" s="419">
        <v>3</v>
      </c>
      <c r="E74" s="359"/>
      <c r="F74" s="360">
        <f t="shared" si="6"/>
        <v>0</v>
      </c>
    </row>
    <row r="75" spans="1:6" ht="40.5" customHeight="1" x14ac:dyDescent="0.35">
      <c r="A75" s="39" t="s">
        <v>285</v>
      </c>
      <c r="B75" s="82" t="s">
        <v>286</v>
      </c>
      <c r="C75" s="85" t="s">
        <v>216</v>
      </c>
      <c r="D75" s="419">
        <v>4</v>
      </c>
      <c r="E75" s="359"/>
      <c r="F75" s="360">
        <f t="shared" si="6"/>
        <v>0</v>
      </c>
    </row>
    <row r="76" spans="1:6" ht="42.5" customHeight="1" x14ac:dyDescent="0.35">
      <c r="A76" s="39" t="s">
        <v>287</v>
      </c>
      <c r="B76" s="82" t="s">
        <v>807</v>
      </c>
      <c r="C76" s="85" t="s">
        <v>216</v>
      </c>
      <c r="D76" s="419">
        <v>4</v>
      </c>
      <c r="E76" s="359"/>
      <c r="F76" s="360">
        <f t="shared" si="6"/>
        <v>0</v>
      </c>
    </row>
    <row r="77" spans="1:6" ht="29" customHeight="1" x14ac:dyDescent="0.35">
      <c r="A77" s="39" t="s">
        <v>288</v>
      </c>
      <c r="B77" s="82" t="s">
        <v>289</v>
      </c>
      <c r="C77" s="85" t="s">
        <v>216</v>
      </c>
      <c r="D77" s="419">
        <v>0</v>
      </c>
      <c r="E77" s="359"/>
      <c r="F77" s="360">
        <f t="shared" si="6"/>
        <v>0</v>
      </c>
    </row>
    <row r="78" spans="1:6" ht="26" customHeight="1" x14ac:dyDescent="0.35">
      <c r="A78" s="39" t="s">
        <v>290</v>
      </c>
      <c r="B78" s="82" t="s">
        <v>291</v>
      </c>
      <c r="C78" s="85" t="s">
        <v>216</v>
      </c>
      <c r="D78" s="419">
        <v>4</v>
      </c>
      <c r="E78" s="359"/>
      <c r="F78" s="360">
        <f t="shared" si="6"/>
        <v>0</v>
      </c>
    </row>
    <row r="79" spans="1:6" ht="26" customHeight="1" x14ac:dyDescent="0.35">
      <c r="A79" s="39" t="s">
        <v>292</v>
      </c>
      <c r="B79" s="82" t="s">
        <v>293</v>
      </c>
      <c r="C79" s="85" t="s">
        <v>216</v>
      </c>
      <c r="D79" s="419">
        <v>3</v>
      </c>
      <c r="E79" s="359"/>
      <c r="F79" s="360">
        <f t="shared" si="6"/>
        <v>0</v>
      </c>
    </row>
    <row r="80" spans="1:6" ht="31" customHeight="1" x14ac:dyDescent="0.35">
      <c r="A80" s="39" t="s">
        <v>294</v>
      </c>
      <c r="B80" s="82" t="s">
        <v>295</v>
      </c>
      <c r="C80" s="85" t="s">
        <v>216</v>
      </c>
      <c r="D80" s="419">
        <v>5</v>
      </c>
      <c r="E80" s="359"/>
      <c r="F80" s="360">
        <f t="shared" si="6"/>
        <v>0</v>
      </c>
    </row>
    <row r="81" spans="1:6" ht="28.5" customHeight="1" x14ac:dyDescent="0.35">
      <c r="A81" s="39" t="s">
        <v>296</v>
      </c>
      <c r="B81" s="82" t="s">
        <v>297</v>
      </c>
      <c r="C81" s="85" t="s">
        <v>216</v>
      </c>
      <c r="D81" s="419">
        <v>3</v>
      </c>
      <c r="E81" s="359"/>
      <c r="F81" s="360">
        <f>D81*E81</f>
        <v>0</v>
      </c>
    </row>
    <row r="82" spans="1:6" ht="20" customHeight="1" x14ac:dyDescent="0.35">
      <c r="A82" s="478" t="s">
        <v>298</v>
      </c>
      <c r="B82" s="478"/>
      <c r="C82" s="478"/>
      <c r="D82" s="478"/>
      <c r="E82" s="478"/>
      <c r="F82" s="295">
        <f>SUM(F70:F81)</f>
        <v>0</v>
      </c>
    </row>
    <row r="83" spans="1:6" ht="20" customHeight="1" x14ac:dyDescent="0.35">
      <c r="A83" s="289" t="s">
        <v>65</v>
      </c>
      <c r="B83" s="290" t="s">
        <v>299</v>
      </c>
      <c r="C83" s="291"/>
      <c r="D83" s="291"/>
      <c r="E83" s="293"/>
      <c r="F83" s="293"/>
    </row>
    <row r="84" spans="1:6" ht="57" customHeight="1" x14ac:dyDescent="0.35">
      <c r="A84" s="39" t="s">
        <v>300</v>
      </c>
      <c r="B84" s="82" t="s">
        <v>309</v>
      </c>
      <c r="C84" s="85" t="s">
        <v>6</v>
      </c>
      <c r="D84" s="419">
        <v>24</v>
      </c>
      <c r="E84" s="359"/>
      <c r="F84" s="360">
        <f t="shared" ref="F84" si="7">D84*E84</f>
        <v>0</v>
      </c>
    </row>
    <row r="85" spans="1:6" ht="20" customHeight="1" x14ac:dyDescent="0.35">
      <c r="A85" s="478" t="s">
        <v>310</v>
      </c>
      <c r="B85" s="478"/>
      <c r="C85" s="478"/>
      <c r="D85" s="478"/>
      <c r="E85" s="478"/>
      <c r="F85" s="295">
        <f>SUM(F84:F84)</f>
        <v>0</v>
      </c>
    </row>
    <row r="86" spans="1:6" s="5" customFormat="1" ht="30" customHeight="1" x14ac:dyDescent="0.35">
      <c r="A86" s="515" t="s">
        <v>89</v>
      </c>
      <c r="B86" s="516"/>
      <c r="C86" s="516"/>
      <c r="D86" s="516"/>
      <c r="E86" s="517"/>
      <c r="F86" s="294">
        <f>F63+F68+F82+F85</f>
        <v>0</v>
      </c>
    </row>
    <row r="87" spans="1:6" ht="15" customHeight="1" x14ac:dyDescent="0.35"/>
    <row r="88" spans="1:6" ht="30" customHeight="1" x14ac:dyDescent="0.35">
      <c r="A88" s="289" t="s">
        <v>67</v>
      </c>
      <c r="B88" s="290" t="s">
        <v>84</v>
      </c>
      <c r="C88" s="291"/>
      <c r="D88" s="291"/>
      <c r="E88" s="291"/>
      <c r="F88" s="291"/>
    </row>
    <row r="89" spans="1:6" ht="30" customHeight="1" x14ac:dyDescent="0.35">
      <c r="A89" s="235" t="s">
        <v>68</v>
      </c>
      <c r="B89" s="81" t="s">
        <v>544</v>
      </c>
      <c r="C89" s="75" t="s">
        <v>209</v>
      </c>
      <c r="D89" s="420">
        <v>80</v>
      </c>
      <c r="E89" s="239"/>
      <c r="F89" s="65">
        <f t="shared" ref="F89" si="8">D89*E89</f>
        <v>0</v>
      </c>
    </row>
    <row r="90" spans="1:6" ht="20" customHeight="1" x14ac:dyDescent="0.35">
      <c r="A90" s="235" t="s">
        <v>69</v>
      </c>
      <c r="B90" s="78" t="s">
        <v>210</v>
      </c>
      <c r="C90" s="64" t="s">
        <v>211</v>
      </c>
      <c r="D90" s="29">
        <v>6</v>
      </c>
      <c r="E90" s="106"/>
      <c r="F90" s="65">
        <f t="shared" ref="F90:F111" si="9">D90*E90</f>
        <v>0</v>
      </c>
    </row>
    <row r="91" spans="1:6" ht="18" customHeight="1" x14ac:dyDescent="0.35">
      <c r="A91" s="235" t="s">
        <v>70</v>
      </c>
      <c r="B91" s="79" t="s">
        <v>212</v>
      </c>
      <c r="C91" s="68" t="s">
        <v>211</v>
      </c>
      <c r="D91" s="32">
        <v>6</v>
      </c>
      <c r="E91" s="107"/>
      <c r="F91" s="65">
        <f t="shared" si="9"/>
        <v>0</v>
      </c>
    </row>
    <row r="92" spans="1:6" ht="18" customHeight="1" x14ac:dyDescent="0.35">
      <c r="A92" s="235" t="s">
        <v>71</v>
      </c>
      <c r="B92" s="79" t="s">
        <v>213</v>
      </c>
      <c r="C92" s="68" t="s">
        <v>214</v>
      </c>
      <c r="D92" s="32">
        <v>24</v>
      </c>
      <c r="E92" s="107"/>
      <c r="F92" s="65">
        <f t="shared" si="9"/>
        <v>0</v>
      </c>
    </row>
    <row r="93" spans="1:6" ht="18" customHeight="1" x14ac:dyDescent="0.35">
      <c r="A93" s="235" t="s">
        <v>72</v>
      </c>
      <c r="B93" s="79" t="s">
        <v>215</v>
      </c>
      <c r="C93" s="68" t="s">
        <v>216</v>
      </c>
      <c r="D93" s="32">
        <v>40</v>
      </c>
      <c r="E93" s="107"/>
      <c r="F93" s="65">
        <f t="shared" si="9"/>
        <v>0</v>
      </c>
    </row>
    <row r="94" spans="1:6" ht="18" customHeight="1" x14ac:dyDescent="0.35">
      <c r="A94" s="235" t="s">
        <v>73</v>
      </c>
      <c r="B94" s="79" t="s">
        <v>217</v>
      </c>
      <c r="C94" s="68" t="s">
        <v>216</v>
      </c>
      <c r="D94" s="32">
        <v>70</v>
      </c>
      <c r="E94" s="107"/>
      <c r="F94" s="65">
        <f t="shared" si="9"/>
        <v>0</v>
      </c>
    </row>
    <row r="95" spans="1:6" ht="18" customHeight="1" x14ac:dyDescent="0.35">
      <c r="A95" s="235" t="s">
        <v>74</v>
      </c>
      <c r="B95" s="79" t="s">
        <v>218</v>
      </c>
      <c r="C95" s="68" t="s">
        <v>216</v>
      </c>
      <c r="D95" s="32">
        <v>12</v>
      </c>
      <c r="E95" s="107"/>
      <c r="F95" s="65">
        <f t="shared" si="9"/>
        <v>0</v>
      </c>
    </row>
    <row r="96" spans="1:6" ht="18" customHeight="1" x14ac:dyDescent="0.35">
      <c r="A96" s="235" t="s">
        <v>75</v>
      </c>
      <c r="B96" s="79" t="s">
        <v>219</v>
      </c>
      <c r="C96" s="68" t="s">
        <v>216</v>
      </c>
      <c r="D96" s="32">
        <v>2</v>
      </c>
      <c r="E96" s="107"/>
      <c r="F96" s="65">
        <f t="shared" si="9"/>
        <v>0</v>
      </c>
    </row>
    <row r="97" spans="1:6" ht="18" customHeight="1" x14ac:dyDescent="0.35">
      <c r="A97" s="235" t="s">
        <v>76</v>
      </c>
      <c r="B97" s="79" t="s">
        <v>220</v>
      </c>
      <c r="C97" s="68" t="s">
        <v>216</v>
      </c>
      <c r="D97" s="32">
        <v>8</v>
      </c>
      <c r="E97" s="107"/>
      <c r="F97" s="65">
        <f t="shared" si="9"/>
        <v>0</v>
      </c>
    </row>
    <row r="98" spans="1:6" ht="18" customHeight="1" x14ac:dyDescent="0.35">
      <c r="A98" s="235" t="s">
        <v>77</v>
      </c>
      <c r="B98" s="79" t="s">
        <v>221</v>
      </c>
      <c r="C98" s="68" t="s">
        <v>216</v>
      </c>
      <c r="D98" s="32">
        <v>4</v>
      </c>
      <c r="E98" s="107"/>
      <c r="F98" s="65">
        <f t="shared" si="9"/>
        <v>0</v>
      </c>
    </row>
    <row r="99" spans="1:6" ht="18" customHeight="1" x14ac:dyDescent="0.35">
      <c r="A99" s="235" t="s">
        <v>78</v>
      </c>
      <c r="B99" s="79" t="s">
        <v>222</v>
      </c>
      <c r="C99" s="68" t="s">
        <v>216</v>
      </c>
      <c r="D99" s="32">
        <v>40</v>
      </c>
      <c r="E99" s="107"/>
      <c r="F99" s="65">
        <f t="shared" si="9"/>
        <v>0</v>
      </c>
    </row>
    <row r="100" spans="1:6" ht="18" customHeight="1" x14ac:dyDescent="0.35">
      <c r="A100" s="235" t="s">
        <v>79</v>
      </c>
      <c r="B100" s="79" t="s">
        <v>223</v>
      </c>
      <c r="C100" s="68" t="s">
        <v>216</v>
      </c>
      <c r="D100" s="32">
        <v>10</v>
      </c>
      <c r="E100" s="107"/>
      <c r="F100" s="65">
        <f t="shared" si="9"/>
        <v>0</v>
      </c>
    </row>
    <row r="101" spans="1:6" ht="18" customHeight="1" x14ac:dyDescent="0.35">
      <c r="A101" s="235" t="s">
        <v>80</v>
      </c>
      <c r="B101" s="79" t="s">
        <v>224</v>
      </c>
      <c r="C101" s="68" t="s">
        <v>216</v>
      </c>
      <c r="D101" s="32">
        <v>58</v>
      </c>
      <c r="E101" s="107"/>
      <c r="F101" s="65">
        <f t="shared" si="9"/>
        <v>0</v>
      </c>
    </row>
    <row r="102" spans="1:6" ht="18" customHeight="1" x14ac:dyDescent="0.35">
      <c r="A102" s="235" t="s">
        <v>85</v>
      </c>
      <c r="B102" s="79" t="s">
        <v>225</v>
      </c>
      <c r="C102" s="68" t="s">
        <v>216</v>
      </c>
      <c r="D102" s="32">
        <v>10</v>
      </c>
      <c r="E102" s="107"/>
      <c r="F102" s="65">
        <f t="shared" si="9"/>
        <v>0</v>
      </c>
    </row>
    <row r="103" spans="1:6" ht="18" customHeight="1" x14ac:dyDescent="0.35">
      <c r="A103" s="235" t="s">
        <v>86</v>
      </c>
      <c r="B103" s="81" t="s">
        <v>814</v>
      </c>
      <c r="C103" s="68" t="s">
        <v>216</v>
      </c>
      <c r="D103" s="32">
        <v>5</v>
      </c>
      <c r="E103" s="107"/>
      <c r="F103" s="65">
        <f t="shared" si="9"/>
        <v>0</v>
      </c>
    </row>
    <row r="104" spans="1:6" ht="24" customHeight="1" x14ac:dyDescent="0.35">
      <c r="A104" s="235" t="s">
        <v>87</v>
      </c>
      <c r="B104" s="81" t="s">
        <v>797</v>
      </c>
      <c r="C104" s="68" t="s">
        <v>216</v>
      </c>
      <c r="D104" s="32">
        <v>8</v>
      </c>
      <c r="E104" s="107"/>
      <c r="F104" s="65">
        <f t="shared" si="9"/>
        <v>0</v>
      </c>
    </row>
    <row r="105" spans="1:6" ht="24.5" customHeight="1" x14ac:dyDescent="0.35">
      <c r="A105" s="235" t="s">
        <v>88</v>
      </c>
      <c r="B105" s="81" t="s">
        <v>226</v>
      </c>
      <c r="C105" s="68" t="s">
        <v>216</v>
      </c>
      <c r="D105" s="32">
        <v>1</v>
      </c>
      <c r="E105" s="107"/>
      <c r="F105" s="65">
        <f t="shared" si="9"/>
        <v>0</v>
      </c>
    </row>
    <row r="106" spans="1:6" ht="23.5" customHeight="1" x14ac:dyDescent="0.35">
      <c r="A106" s="235" t="s">
        <v>136</v>
      </c>
      <c r="B106" s="81" t="s">
        <v>227</v>
      </c>
      <c r="C106" s="68" t="s">
        <v>216</v>
      </c>
      <c r="D106" s="32">
        <v>1</v>
      </c>
      <c r="E106" s="107"/>
      <c r="F106" s="65">
        <f t="shared" si="9"/>
        <v>0</v>
      </c>
    </row>
    <row r="107" spans="1:6" ht="33" customHeight="1" x14ac:dyDescent="0.35">
      <c r="A107" s="235" t="s">
        <v>137</v>
      </c>
      <c r="B107" s="81" t="s">
        <v>228</v>
      </c>
      <c r="C107" s="68" t="s">
        <v>216</v>
      </c>
      <c r="D107" s="32">
        <v>4</v>
      </c>
      <c r="E107" s="107"/>
      <c r="F107" s="65">
        <f t="shared" si="9"/>
        <v>0</v>
      </c>
    </row>
    <row r="108" spans="1:6" ht="31" customHeight="1" x14ac:dyDescent="0.35">
      <c r="A108" s="235" t="s">
        <v>138</v>
      </c>
      <c r="B108" s="81" t="s">
        <v>229</v>
      </c>
      <c r="C108" s="68" t="s">
        <v>230</v>
      </c>
      <c r="D108" s="32">
        <v>1</v>
      </c>
      <c r="E108" s="107"/>
      <c r="F108" s="65">
        <f t="shared" si="9"/>
        <v>0</v>
      </c>
    </row>
    <row r="109" spans="1:6" ht="29.5" customHeight="1" x14ac:dyDescent="0.35">
      <c r="A109" s="235" t="s">
        <v>139</v>
      </c>
      <c r="B109" s="81" t="s">
        <v>231</v>
      </c>
      <c r="C109" s="68" t="s">
        <v>8</v>
      </c>
      <c r="D109" s="32">
        <v>1</v>
      </c>
      <c r="E109" s="107"/>
      <c r="F109" s="65">
        <f>D109*E109</f>
        <v>0</v>
      </c>
    </row>
    <row r="110" spans="1:6" ht="36.5" customHeight="1" x14ac:dyDescent="0.35">
      <c r="A110" s="235" t="s">
        <v>140</v>
      </c>
      <c r="B110" s="82" t="s">
        <v>799</v>
      </c>
      <c r="C110" s="68" t="s">
        <v>216</v>
      </c>
      <c r="D110" s="13">
        <v>1</v>
      </c>
      <c r="E110" s="107"/>
      <c r="F110" s="65">
        <f>D110*E110</f>
        <v>0</v>
      </c>
    </row>
    <row r="111" spans="1:6" ht="34" customHeight="1" x14ac:dyDescent="0.35">
      <c r="A111" s="235" t="s">
        <v>141</v>
      </c>
      <c r="B111" s="236" t="s">
        <v>800</v>
      </c>
      <c r="C111" s="71" t="s">
        <v>8</v>
      </c>
      <c r="D111" s="14">
        <v>1</v>
      </c>
      <c r="E111" s="108"/>
      <c r="F111" s="72">
        <f t="shared" si="9"/>
        <v>0</v>
      </c>
    </row>
    <row r="112" spans="1:6" ht="30" customHeight="1" x14ac:dyDescent="0.35">
      <c r="A112" s="466" t="s">
        <v>83</v>
      </c>
      <c r="B112" s="466"/>
      <c r="C112" s="466"/>
      <c r="D112" s="466"/>
      <c r="E112" s="466"/>
      <c r="F112" s="294">
        <f>SUM(F89:F111)</f>
        <v>0</v>
      </c>
    </row>
    <row r="113" spans="1:6" ht="15" customHeight="1" thickBot="1" x14ac:dyDescent="0.4">
      <c r="A113" s="10"/>
      <c r="B113" s="25"/>
      <c r="C113" s="10"/>
      <c r="D113" s="10"/>
      <c r="E113" s="10"/>
      <c r="F113" s="52"/>
    </row>
    <row r="114" spans="1:6" s="9" customFormat="1" ht="30" customHeight="1" thickBot="1" x14ac:dyDescent="0.4">
      <c r="A114" s="475" t="s">
        <v>755</v>
      </c>
      <c r="B114" s="476"/>
      <c r="C114" s="476"/>
      <c r="D114" s="476"/>
      <c r="E114" s="477"/>
      <c r="F114" s="317">
        <f>F18+F29+F38+F52+F58+F86+F43+F112</f>
        <v>0</v>
      </c>
    </row>
    <row r="115" spans="1:6" s="5" customFormat="1" x14ac:dyDescent="0.35">
      <c r="A115" s="42"/>
      <c r="C115" s="10"/>
      <c r="D115" s="10"/>
      <c r="E115" s="10"/>
      <c r="F115" s="10"/>
    </row>
    <row r="116" spans="1:6" x14ac:dyDescent="0.35">
      <c r="A116" s="42"/>
    </row>
  </sheetData>
  <mergeCells count="17">
    <mergeCell ref="A2:F2"/>
    <mergeCell ref="A85:E85"/>
    <mergeCell ref="A1:F1"/>
    <mergeCell ref="A3:F3"/>
    <mergeCell ref="A4:F4"/>
    <mergeCell ref="A114:E114"/>
    <mergeCell ref="A18:E18"/>
    <mergeCell ref="A29:E29"/>
    <mergeCell ref="A38:E38"/>
    <mergeCell ref="A43:E43"/>
    <mergeCell ref="A52:E52"/>
    <mergeCell ref="A58:E58"/>
    <mergeCell ref="A86:E86"/>
    <mergeCell ref="A112:E112"/>
    <mergeCell ref="A63:E63"/>
    <mergeCell ref="A68:E68"/>
    <mergeCell ref="A82:E82"/>
  </mergeCells>
  <phoneticPr fontId="10"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9772B-27DF-4276-8A03-2139663E0AC3}">
  <dimension ref="A1:G416"/>
  <sheetViews>
    <sheetView zoomScale="80" zoomScaleNormal="80" workbookViewId="0">
      <selection activeCell="J381" sqref="J381"/>
    </sheetView>
  </sheetViews>
  <sheetFormatPr baseColWidth="10" defaultColWidth="9.1796875" defaultRowHeight="14.5" x14ac:dyDescent="0.35"/>
  <cols>
    <col min="1" max="1" width="8.6328125" style="36" customWidth="1"/>
    <col min="2" max="2" width="82.6328125" style="115" customWidth="1"/>
    <col min="3" max="3" width="20.6328125" style="228" customWidth="1"/>
    <col min="4" max="16384" width="9.1796875" style="111"/>
  </cols>
  <sheetData>
    <row r="1" spans="1:4" ht="40" customHeight="1" x14ac:dyDescent="0.35">
      <c r="A1" s="498" t="s">
        <v>366</v>
      </c>
      <c r="B1" s="498"/>
      <c r="C1" s="498"/>
      <c r="D1" s="110"/>
    </row>
    <row r="2" spans="1:4" s="110" customFormat="1" ht="30" customHeight="1" x14ac:dyDescent="0.35">
      <c r="A2" s="365" t="s">
        <v>0</v>
      </c>
      <c r="B2" s="300" t="s">
        <v>1</v>
      </c>
      <c r="C2" s="302" t="s">
        <v>15</v>
      </c>
    </row>
    <row r="3" spans="1:4" s="110" customFormat="1" ht="15" customHeight="1" x14ac:dyDescent="0.35">
      <c r="A3" s="41"/>
      <c r="B3" s="369"/>
      <c r="C3" s="370"/>
    </row>
    <row r="4" spans="1:4" s="110" customFormat="1" ht="25.5" customHeight="1" x14ac:dyDescent="0.35">
      <c r="A4" s="377" t="s">
        <v>18</v>
      </c>
      <c r="B4" s="104" t="s">
        <v>17</v>
      </c>
      <c r="C4" s="368"/>
    </row>
    <row r="5" spans="1:4" s="110" customFormat="1" ht="25.5" customHeight="1" x14ac:dyDescent="0.35">
      <c r="A5" s="378" t="s">
        <v>19</v>
      </c>
      <c r="B5" s="135" t="s">
        <v>388</v>
      </c>
      <c r="C5" s="116"/>
    </row>
    <row r="6" spans="1:4" s="110" customFormat="1" ht="25.5" customHeight="1" x14ac:dyDescent="0.35">
      <c r="A6" s="378"/>
      <c r="B6" s="129" t="s">
        <v>389</v>
      </c>
      <c r="C6" s="116"/>
    </row>
    <row r="7" spans="1:4" s="110" customFormat="1" ht="52.5" customHeight="1" x14ac:dyDescent="0.35">
      <c r="A7" s="378"/>
      <c r="B7" s="130" t="s">
        <v>390</v>
      </c>
      <c r="C7" s="131"/>
    </row>
    <row r="8" spans="1:4" s="110" customFormat="1" ht="22.5" customHeight="1" x14ac:dyDescent="0.35">
      <c r="A8" s="378"/>
      <c r="B8" s="132" t="s">
        <v>391</v>
      </c>
      <c r="C8" s="119"/>
    </row>
    <row r="9" spans="1:4" s="110" customFormat="1" ht="25.5" customHeight="1" x14ac:dyDescent="0.35">
      <c r="A9" s="38"/>
      <c r="B9" s="120" t="s">
        <v>387</v>
      </c>
      <c r="C9" s="121"/>
    </row>
    <row r="10" spans="1:4" s="110" customFormat="1" ht="25.5" customHeight="1" x14ac:dyDescent="0.35">
      <c r="A10" s="40" t="s">
        <v>20</v>
      </c>
      <c r="B10" s="133" t="s">
        <v>5</v>
      </c>
      <c r="C10" s="134"/>
    </row>
    <row r="11" spans="1:4" s="110" customFormat="1" ht="25.5" customHeight="1" x14ac:dyDescent="0.35">
      <c r="A11" s="378"/>
      <c r="B11" s="129" t="s">
        <v>389</v>
      </c>
      <c r="C11" s="134"/>
    </row>
    <row r="12" spans="1:4" s="110" customFormat="1" ht="36.75" customHeight="1" x14ac:dyDescent="0.35">
      <c r="A12" s="378"/>
      <c r="B12" s="130" t="s">
        <v>392</v>
      </c>
      <c r="C12" s="134"/>
    </row>
    <row r="13" spans="1:4" s="110" customFormat="1" ht="25.5" customHeight="1" x14ac:dyDescent="0.35">
      <c r="A13" s="378"/>
      <c r="B13" s="132" t="s">
        <v>391</v>
      </c>
      <c r="C13" s="119"/>
    </row>
    <row r="14" spans="1:4" s="110" customFormat="1" ht="25.5" customHeight="1" x14ac:dyDescent="0.35">
      <c r="A14" s="378"/>
      <c r="B14" s="120" t="s">
        <v>381</v>
      </c>
      <c r="C14" s="121"/>
    </row>
    <row r="15" spans="1:4" s="110" customFormat="1" ht="21" customHeight="1" x14ac:dyDescent="0.35">
      <c r="A15" s="40" t="s">
        <v>21</v>
      </c>
      <c r="B15" s="128" t="s">
        <v>393</v>
      </c>
      <c r="C15" s="114"/>
    </row>
    <row r="16" spans="1:4" s="110" customFormat="1" ht="21" customHeight="1" x14ac:dyDescent="0.35">
      <c r="A16" s="378"/>
      <c r="B16" s="129" t="s">
        <v>389</v>
      </c>
      <c r="C16" s="116"/>
    </row>
    <row r="17" spans="1:3" s="110" customFormat="1" ht="27.75" customHeight="1" x14ac:dyDescent="0.35">
      <c r="A17" s="378"/>
      <c r="B17" s="130" t="s">
        <v>394</v>
      </c>
      <c r="C17" s="131"/>
    </row>
    <row r="18" spans="1:3" s="110" customFormat="1" ht="24.75" customHeight="1" x14ac:dyDescent="0.35">
      <c r="A18" s="378"/>
      <c r="B18" s="132" t="s">
        <v>391</v>
      </c>
      <c r="C18" s="119"/>
    </row>
    <row r="19" spans="1:3" s="110" customFormat="1" ht="21" customHeight="1" x14ac:dyDescent="0.35">
      <c r="A19" s="38"/>
      <c r="B19" s="120" t="s">
        <v>381</v>
      </c>
      <c r="C19" s="121"/>
    </row>
    <row r="20" spans="1:3" s="110" customFormat="1" ht="21" customHeight="1" x14ac:dyDescent="0.35">
      <c r="A20" s="40" t="s">
        <v>22</v>
      </c>
      <c r="B20" s="135" t="s">
        <v>601</v>
      </c>
      <c r="C20" s="116"/>
    </row>
    <row r="21" spans="1:3" s="110" customFormat="1" ht="21" customHeight="1" x14ac:dyDescent="0.35">
      <c r="A21" s="378"/>
      <c r="B21" s="129" t="s">
        <v>389</v>
      </c>
      <c r="C21" s="116"/>
    </row>
    <row r="22" spans="1:3" s="110" customFormat="1" ht="26.15" customHeight="1" x14ac:dyDescent="0.35">
      <c r="A22" s="378"/>
      <c r="B22" s="124" t="s">
        <v>396</v>
      </c>
      <c r="C22" s="116"/>
    </row>
    <row r="23" spans="1:3" s="110" customFormat="1" ht="21" customHeight="1" x14ac:dyDescent="0.35">
      <c r="A23" s="378"/>
      <c r="B23" s="124" t="s">
        <v>397</v>
      </c>
      <c r="C23" s="116"/>
    </row>
    <row r="24" spans="1:3" s="110" customFormat="1" ht="21" customHeight="1" x14ac:dyDescent="0.35">
      <c r="A24" s="378"/>
      <c r="B24" s="124" t="s">
        <v>398</v>
      </c>
      <c r="C24" s="116"/>
    </row>
    <row r="25" spans="1:3" s="110" customFormat="1" ht="21" customHeight="1" x14ac:dyDescent="0.35">
      <c r="A25" s="378"/>
      <c r="B25" s="124" t="s">
        <v>399</v>
      </c>
      <c r="C25" s="116"/>
    </row>
    <row r="26" spans="1:3" s="110" customFormat="1" ht="21" customHeight="1" x14ac:dyDescent="0.35">
      <c r="A26" s="378"/>
      <c r="B26" s="132" t="s">
        <v>391</v>
      </c>
      <c r="C26" s="119"/>
    </row>
    <row r="27" spans="1:3" s="110" customFormat="1" ht="21" customHeight="1" x14ac:dyDescent="0.35">
      <c r="A27" s="38"/>
      <c r="B27" s="120" t="s">
        <v>381</v>
      </c>
      <c r="C27" s="121"/>
    </row>
    <row r="28" spans="1:3" s="110" customFormat="1" ht="21" customHeight="1" x14ac:dyDescent="0.35">
      <c r="A28" s="40" t="s">
        <v>23</v>
      </c>
      <c r="B28" s="113" t="s">
        <v>400</v>
      </c>
      <c r="C28" s="114"/>
    </row>
    <row r="29" spans="1:3" s="110" customFormat="1" ht="21" customHeight="1" x14ac:dyDescent="0.35">
      <c r="A29" s="378"/>
      <c r="B29" s="115" t="s">
        <v>389</v>
      </c>
      <c r="C29" s="116"/>
    </row>
    <row r="30" spans="1:3" s="110" customFormat="1" ht="30.65" customHeight="1" x14ac:dyDescent="0.35">
      <c r="A30" s="378"/>
      <c r="B30" s="117" t="s">
        <v>401</v>
      </c>
      <c r="C30" s="116"/>
    </row>
    <row r="31" spans="1:3" s="110" customFormat="1" ht="21" customHeight="1" x14ac:dyDescent="0.35">
      <c r="A31" s="378"/>
      <c r="B31" s="132" t="s">
        <v>391</v>
      </c>
      <c r="C31" s="119"/>
    </row>
    <row r="32" spans="1:3" s="110" customFormat="1" ht="21" customHeight="1" x14ac:dyDescent="0.35">
      <c r="A32" s="38"/>
      <c r="B32" s="120" t="s">
        <v>381</v>
      </c>
      <c r="C32" s="121"/>
    </row>
    <row r="33" spans="1:3" s="110" customFormat="1" ht="21" customHeight="1" x14ac:dyDescent="0.35">
      <c r="A33" s="40" t="s">
        <v>24</v>
      </c>
      <c r="B33" s="135" t="s">
        <v>402</v>
      </c>
      <c r="C33" s="116"/>
    </row>
    <row r="34" spans="1:3" s="110" customFormat="1" ht="21" customHeight="1" x14ac:dyDescent="0.35">
      <c r="A34" s="378"/>
      <c r="B34" s="129" t="s">
        <v>389</v>
      </c>
      <c r="C34" s="116"/>
    </row>
    <row r="35" spans="1:3" s="110" customFormat="1" ht="21" customHeight="1" x14ac:dyDescent="0.35">
      <c r="A35" s="378"/>
      <c r="B35" s="124" t="s">
        <v>396</v>
      </c>
      <c r="C35" s="116"/>
    </row>
    <row r="36" spans="1:3" s="110" customFormat="1" ht="21" customHeight="1" x14ac:dyDescent="0.35">
      <c r="A36" s="378"/>
      <c r="B36" s="124" t="s">
        <v>397</v>
      </c>
      <c r="C36" s="116"/>
    </row>
    <row r="37" spans="1:3" s="110" customFormat="1" ht="21" customHeight="1" x14ac:dyDescent="0.35">
      <c r="A37" s="378"/>
      <c r="B37" s="124" t="s">
        <v>398</v>
      </c>
      <c r="C37" s="116"/>
    </row>
    <row r="38" spans="1:3" s="110" customFormat="1" ht="21" customHeight="1" x14ac:dyDescent="0.35">
      <c r="A38" s="378"/>
      <c r="B38" s="124" t="s">
        <v>399</v>
      </c>
      <c r="C38" s="116"/>
    </row>
    <row r="39" spans="1:3" s="110" customFormat="1" ht="21" customHeight="1" x14ac:dyDescent="0.35">
      <c r="A39" s="378"/>
      <c r="B39" s="132" t="s">
        <v>391</v>
      </c>
      <c r="C39" s="119"/>
    </row>
    <row r="40" spans="1:3" s="110" customFormat="1" ht="21" customHeight="1" x14ac:dyDescent="0.35">
      <c r="A40" s="38"/>
      <c r="B40" s="120" t="s">
        <v>381</v>
      </c>
      <c r="C40" s="121"/>
    </row>
    <row r="41" spans="1:3" s="110" customFormat="1" ht="21" customHeight="1" x14ac:dyDescent="0.35">
      <c r="A41" s="381" t="s">
        <v>25</v>
      </c>
      <c r="B41" s="136" t="s">
        <v>130</v>
      </c>
      <c r="C41" s="137"/>
    </row>
    <row r="42" spans="1:3" s="110" customFormat="1" ht="21" customHeight="1" x14ac:dyDescent="0.35">
      <c r="A42" s="382"/>
      <c r="B42" s="138" t="s">
        <v>389</v>
      </c>
      <c r="C42" s="139"/>
    </row>
    <row r="43" spans="1:3" s="110" customFormat="1" ht="21" customHeight="1" x14ac:dyDescent="0.35">
      <c r="A43" s="382"/>
      <c r="B43" s="140" t="s">
        <v>397</v>
      </c>
      <c r="C43" s="139"/>
    </row>
    <row r="44" spans="1:3" s="110" customFormat="1" ht="21" customHeight="1" x14ac:dyDescent="0.35">
      <c r="A44" s="382"/>
      <c r="B44" s="140" t="s">
        <v>398</v>
      </c>
      <c r="C44" s="139"/>
    </row>
    <row r="45" spans="1:3" s="110" customFormat="1" ht="21" customHeight="1" x14ac:dyDescent="0.35">
      <c r="A45" s="382"/>
      <c r="B45" s="140" t="s">
        <v>399</v>
      </c>
      <c r="C45" s="139"/>
    </row>
    <row r="46" spans="1:3" s="110" customFormat="1" ht="21" customHeight="1" x14ac:dyDescent="0.35">
      <c r="A46" s="382"/>
      <c r="B46" s="141" t="s">
        <v>391</v>
      </c>
      <c r="C46" s="142"/>
    </row>
    <row r="47" spans="1:3" s="110" customFormat="1" ht="21" customHeight="1" x14ac:dyDescent="0.35">
      <c r="A47" s="383"/>
      <c r="B47" s="143" t="s">
        <v>381</v>
      </c>
      <c r="C47" s="144"/>
    </row>
    <row r="48" spans="1:3" s="110" customFormat="1" ht="21" customHeight="1" x14ac:dyDescent="0.35">
      <c r="A48" s="381" t="s">
        <v>26</v>
      </c>
      <c r="B48" s="146" t="s">
        <v>403</v>
      </c>
      <c r="C48" s="147"/>
    </row>
    <row r="49" spans="1:3" s="110" customFormat="1" ht="21" customHeight="1" x14ac:dyDescent="0.35">
      <c r="A49" s="382"/>
      <c r="B49" s="138" t="s">
        <v>389</v>
      </c>
      <c r="C49" s="139"/>
    </row>
    <row r="50" spans="1:3" s="110" customFormat="1" ht="21" customHeight="1" x14ac:dyDescent="0.35">
      <c r="A50" s="382"/>
      <c r="B50" s="140" t="s">
        <v>396</v>
      </c>
      <c r="C50" s="139"/>
    </row>
    <row r="51" spans="1:3" s="110" customFormat="1" ht="21" customHeight="1" x14ac:dyDescent="0.35">
      <c r="A51" s="382"/>
      <c r="B51" s="140" t="s">
        <v>397</v>
      </c>
      <c r="C51" s="139"/>
    </row>
    <row r="52" spans="1:3" s="110" customFormat="1" ht="21" customHeight="1" x14ac:dyDescent="0.35">
      <c r="A52" s="382"/>
      <c r="B52" s="140" t="s">
        <v>398</v>
      </c>
      <c r="C52" s="139"/>
    </row>
    <row r="53" spans="1:3" s="110" customFormat="1" ht="21" customHeight="1" x14ac:dyDescent="0.35">
      <c r="A53" s="382"/>
      <c r="B53" s="140" t="s">
        <v>399</v>
      </c>
      <c r="C53" s="139"/>
    </row>
    <row r="54" spans="1:3" s="110" customFormat="1" ht="21" customHeight="1" x14ac:dyDescent="0.35">
      <c r="A54" s="382"/>
      <c r="B54" s="141" t="s">
        <v>391</v>
      </c>
      <c r="C54" s="142"/>
    </row>
    <row r="55" spans="1:3" s="110" customFormat="1" ht="21" customHeight="1" x14ac:dyDescent="0.35">
      <c r="A55" s="382"/>
      <c r="B55" s="143" t="s">
        <v>381</v>
      </c>
      <c r="C55" s="144"/>
    </row>
    <row r="56" spans="1:3" s="110" customFormat="1" ht="21" customHeight="1" x14ac:dyDescent="0.35">
      <c r="A56" s="381" t="s">
        <v>27</v>
      </c>
      <c r="B56" s="148" t="s">
        <v>404</v>
      </c>
      <c r="C56" s="137"/>
    </row>
    <row r="57" spans="1:3" s="110" customFormat="1" ht="60" customHeight="1" x14ac:dyDescent="0.35">
      <c r="A57" s="382"/>
      <c r="B57" s="149" t="s">
        <v>405</v>
      </c>
      <c r="C57" s="145"/>
    </row>
    <row r="58" spans="1:3" s="110" customFormat="1" ht="21" customHeight="1" x14ac:dyDescent="0.35">
      <c r="A58" s="382"/>
      <c r="B58" s="141" t="s">
        <v>380</v>
      </c>
      <c r="C58" s="142"/>
    </row>
    <row r="59" spans="1:3" s="110" customFormat="1" ht="21" customHeight="1" x14ac:dyDescent="0.35">
      <c r="A59" s="383"/>
      <c r="B59" s="143" t="s">
        <v>381</v>
      </c>
      <c r="C59" s="144"/>
    </row>
    <row r="60" spans="1:3" s="110" customFormat="1" ht="21" customHeight="1" x14ac:dyDescent="0.35">
      <c r="A60" s="384" t="s">
        <v>30</v>
      </c>
      <c r="B60" s="150" t="s">
        <v>107</v>
      </c>
      <c r="C60" s="151"/>
    </row>
    <row r="61" spans="1:3" s="153" customFormat="1" ht="21" customHeight="1" x14ac:dyDescent="0.35">
      <c r="A61" s="381" t="s">
        <v>31</v>
      </c>
      <c r="B61" s="152" t="s">
        <v>406</v>
      </c>
      <c r="C61" s="147"/>
    </row>
    <row r="62" spans="1:3" s="153" customFormat="1" ht="21" customHeight="1" x14ac:dyDescent="0.35">
      <c r="A62" s="385"/>
      <c r="B62" s="154" t="s">
        <v>389</v>
      </c>
      <c r="C62" s="139"/>
    </row>
    <row r="63" spans="1:3" s="153" customFormat="1" ht="45" customHeight="1" x14ac:dyDescent="0.35">
      <c r="A63" s="385"/>
      <c r="B63" s="155" t="s">
        <v>407</v>
      </c>
      <c r="C63" s="156"/>
    </row>
    <row r="64" spans="1:3" s="153" customFormat="1" ht="21" customHeight="1" x14ac:dyDescent="0.35">
      <c r="A64" s="385"/>
      <c r="B64" s="157" t="s">
        <v>391</v>
      </c>
      <c r="C64" s="142"/>
    </row>
    <row r="65" spans="1:3" s="153" customFormat="1" ht="21" customHeight="1" x14ac:dyDescent="0.35">
      <c r="A65" s="386"/>
      <c r="B65" s="143" t="s">
        <v>381</v>
      </c>
      <c r="C65" s="144"/>
    </row>
    <row r="66" spans="1:3" s="153" customFormat="1" ht="41" customHeight="1" x14ac:dyDescent="0.35">
      <c r="A66" s="381" t="s">
        <v>32</v>
      </c>
      <c r="B66" s="158" t="s">
        <v>183</v>
      </c>
      <c r="C66" s="147"/>
    </row>
    <row r="67" spans="1:3" s="153" customFormat="1" ht="21" customHeight="1" x14ac:dyDescent="0.35">
      <c r="A67" s="385"/>
      <c r="B67" s="138" t="s">
        <v>389</v>
      </c>
      <c r="C67" s="139"/>
    </row>
    <row r="68" spans="1:3" s="153" customFormat="1" ht="20.25" customHeight="1" x14ac:dyDescent="0.35">
      <c r="A68" s="385"/>
      <c r="B68" s="140" t="s">
        <v>396</v>
      </c>
      <c r="C68" s="139"/>
    </row>
    <row r="69" spans="1:3" s="153" customFormat="1" ht="20.75" customHeight="1" x14ac:dyDescent="0.35">
      <c r="A69" s="385"/>
      <c r="B69" s="140" t="s">
        <v>397</v>
      </c>
      <c r="C69" s="139"/>
    </row>
    <row r="70" spans="1:3" s="153" customFormat="1" ht="20.25" customHeight="1" x14ac:dyDescent="0.35">
      <c r="A70" s="385"/>
      <c r="B70" s="140" t="s">
        <v>398</v>
      </c>
      <c r="C70" s="139"/>
    </row>
    <row r="71" spans="1:3" s="153" customFormat="1" ht="21.75" customHeight="1" x14ac:dyDescent="0.35">
      <c r="A71" s="385"/>
      <c r="B71" s="140" t="s">
        <v>399</v>
      </c>
      <c r="C71" s="139"/>
    </row>
    <row r="72" spans="1:3" s="153" customFormat="1" ht="22.75" customHeight="1" x14ac:dyDescent="0.35">
      <c r="A72" s="385"/>
      <c r="B72" s="157" t="s">
        <v>391</v>
      </c>
      <c r="C72" s="139"/>
    </row>
    <row r="73" spans="1:3" s="153" customFormat="1" ht="21" customHeight="1" x14ac:dyDescent="0.35">
      <c r="A73" s="386"/>
      <c r="B73" s="143" t="s">
        <v>381</v>
      </c>
      <c r="C73" s="144"/>
    </row>
    <row r="74" spans="1:3" s="153" customFormat="1" ht="21" customHeight="1" x14ac:dyDescent="0.35">
      <c r="A74" s="382" t="s">
        <v>33</v>
      </c>
      <c r="B74" s="158" t="s">
        <v>144</v>
      </c>
      <c r="C74" s="139"/>
    </row>
    <row r="75" spans="1:3" s="153" customFormat="1" ht="21" customHeight="1" x14ac:dyDescent="0.35">
      <c r="A75" s="385"/>
      <c r="B75" s="138" t="s">
        <v>389</v>
      </c>
      <c r="C75" s="139"/>
    </row>
    <row r="76" spans="1:3" s="153" customFormat="1" ht="21" customHeight="1" x14ac:dyDescent="0.35">
      <c r="A76" s="385"/>
      <c r="B76" s="140" t="s">
        <v>396</v>
      </c>
      <c r="C76" s="139"/>
    </row>
    <row r="77" spans="1:3" s="153" customFormat="1" ht="21" customHeight="1" x14ac:dyDescent="0.35">
      <c r="A77" s="385"/>
      <c r="B77" s="140" t="s">
        <v>397</v>
      </c>
      <c r="C77" s="139"/>
    </row>
    <row r="78" spans="1:3" s="153" customFormat="1" ht="21" customHeight="1" x14ac:dyDescent="0.35">
      <c r="A78" s="382"/>
      <c r="B78" s="140" t="s">
        <v>398</v>
      </c>
      <c r="C78" s="139"/>
    </row>
    <row r="79" spans="1:3" s="153" customFormat="1" ht="21" customHeight="1" x14ac:dyDescent="0.35">
      <c r="A79" s="382"/>
      <c r="B79" s="140" t="s">
        <v>399</v>
      </c>
      <c r="C79" s="139"/>
    </row>
    <row r="80" spans="1:3" s="153" customFormat="1" ht="21" customHeight="1" x14ac:dyDescent="0.35">
      <c r="A80" s="382"/>
      <c r="B80" s="157" t="s">
        <v>391</v>
      </c>
      <c r="C80" s="142"/>
    </row>
    <row r="81" spans="1:3" s="153" customFormat="1" ht="21" customHeight="1" x14ac:dyDescent="0.35">
      <c r="A81" s="383"/>
      <c r="B81" s="143" t="s">
        <v>381</v>
      </c>
      <c r="C81" s="144"/>
    </row>
    <row r="82" spans="1:3" s="153" customFormat="1" ht="21" customHeight="1" x14ac:dyDescent="0.35">
      <c r="A82" s="382" t="s">
        <v>34</v>
      </c>
      <c r="B82" s="230" t="s">
        <v>184</v>
      </c>
      <c r="C82" s="139"/>
    </row>
    <row r="83" spans="1:3" s="153" customFormat="1" ht="21" customHeight="1" x14ac:dyDescent="0.35">
      <c r="A83" s="385"/>
      <c r="B83" s="138" t="s">
        <v>389</v>
      </c>
      <c r="C83" s="139"/>
    </row>
    <row r="84" spans="1:3" s="153" customFormat="1" ht="21" customHeight="1" x14ac:dyDescent="0.35">
      <c r="A84" s="385"/>
      <c r="B84" s="140" t="s">
        <v>396</v>
      </c>
      <c r="C84" s="139"/>
    </row>
    <row r="85" spans="1:3" s="153" customFormat="1" ht="21" customHeight="1" x14ac:dyDescent="0.35">
      <c r="A85" s="385"/>
      <c r="B85" s="140" t="s">
        <v>397</v>
      </c>
      <c r="C85" s="139"/>
    </row>
    <row r="86" spans="1:3" s="110" customFormat="1" ht="21" customHeight="1" x14ac:dyDescent="0.35">
      <c r="A86" s="382"/>
      <c r="B86" s="140" t="s">
        <v>398</v>
      </c>
      <c r="C86" s="139"/>
    </row>
    <row r="87" spans="1:3" s="110" customFormat="1" ht="21" customHeight="1" x14ac:dyDescent="0.35">
      <c r="A87" s="382"/>
      <c r="B87" s="140" t="s">
        <v>399</v>
      </c>
      <c r="C87" s="139"/>
    </row>
    <row r="88" spans="1:3" s="110" customFormat="1" ht="21" customHeight="1" x14ac:dyDescent="0.35">
      <c r="A88" s="382"/>
      <c r="B88" s="157" t="s">
        <v>391</v>
      </c>
      <c r="C88" s="142"/>
    </row>
    <row r="89" spans="1:3" s="110" customFormat="1" ht="21" customHeight="1" x14ac:dyDescent="0.35">
      <c r="A89" s="383"/>
      <c r="B89" s="143" t="s">
        <v>381</v>
      </c>
      <c r="C89" s="144"/>
    </row>
    <row r="90" spans="1:3" s="110" customFormat="1" ht="34" customHeight="1" x14ac:dyDescent="0.35">
      <c r="A90" s="382" t="s">
        <v>35</v>
      </c>
      <c r="B90" s="159" t="s">
        <v>410</v>
      </c>
      <c r="C90" s="145"/>
    </row>
    <row r="91" spans="1:3" s="110" customFormat="1" ht="21" customHeight="1" x14ac:dyDescent="0.35">
      <c r="A91" s="382"/>
      <c r="B91" s="138" t="s">
        <v>389</v>
      </c>
      <c r="C91" s="145"/>
    </row>
    <row r="92" spans="1:3" s="110" customFormat="1" ht="21" customHeight="1" x14ac:dyDescent="0.35">
      <c r="A92" s="382"/>
      <c r="B92" s="140" t="s">
        <v>396</v>
      </c>
      <c r="C92" s="145"/>
    </row>
    <row r="93" spans="1:3" s="110" customFormat="1" ht="21" customHeight="1" x14ac:dyDescent="0.35">
      <c r="A93" s="382"/>
      <c r="B93" s="140" t="s">
        <v>397</v>
      </c>
      <c r="C93" s="145"/>
    </row>
    <row r="94" spans="1:3" s="110" customFormat="1" ht="21" customHeight="1" x14ac:dyDescent="0.35">
      <c r="A94" s="382"/>
      <c r="B94" s="140" t="s">
        <v>398</v>
      </c>
      <c r="C94" s="145"/>
    </row>
    <row r="95" spans="1:3" s="110" customFormat="1" ht="21" customHeight="1" x14ac:dyDescent="0.35">
      <c r="A95" s="382"/>
      <c r="B95" s="140" t="s">
        <v>399</v>
      </c>
      <c r="C95" s="145"/>
    </row>
    <row r="96" spans="1:3" s="110" customFormat="1" ht="21" customHeight="1" x14ac:dyDescent="0.35">
      <c r="A96" s="382"/>
      <c r="B96" s="157" t="s">
        <v>391</v>
      </c>
      <c r="C96" s="145"/>
    </row>
    <row r="97" spans="1:7" s="110" customFormat="1" ht="21" customHeight="1" x14ac:dyDescent="0.35">
      <c r="A97" s="383"/>
      <c r="B97" s="143" t="s">
        <v>381</v>
      </c>
      <c r="C97" s="144"/>
    </row>
    <row r="98" spans="1:7" s="110" customFormat="1" ht="36" customHeight="1" x14ac:dyDescent="0.35">
      <c r="A98" s="381" t="s">
        <v>36</v>
      </c>
      <c r="B98" s="229" t="s">
        <v>169</v>
      </c>
      <c r="C98" s="145"/>
    </row>
    <row r="99" spans="1:7" s="110" customFormat="1" ht="21" customHeight="1" x14ac:dyDescent="0.35">
      <c r="A99" s="382"/>
      <c r="B99" s="138" t="s">
        <v>389</v>
      </c>
      <c r="C99" s="145"/>
    </row>
    <row r="100" spans="1:7" s="110" customFormat="1" ht="21" customHeight="1" x14ac:dyDescent="0.35">
      <c r="A100" s="382"/>
      <c r="B100" s="140" t="s">
        <v>396</v>
      </c>
      <c r="C100" s="145"/>
    </row>
    <row r="101" spans="1:7" s="110" customFormat="1" ht="21" customHeight="1" x14ac:dyDescent="0.35">
      <c r="A101" s="382"/>
      <c r="B101" s="140" t="s">
        <v>397</v>
      </c>
      <c r="C101" s="145"/>
    </row>
    <row r="102" spans="1:7" s="110" customFormat="1" ht="21" customHeight="1" x14ac:dyDescent="0.35">
      <c r="A102" s="382"/>
      <c r="B102" s="140" t="s">
        <v>398</v>
      </c>
      <c r="C102" s="145"/>
    </row>
    <row r="103" spans="1:7" s="110" customFormat="1" ht="21" customHeight="1" x14ac:dyDescent="0.35">
      <c r="A103" s="382"/>
      <c r="B103" s="140" t="s">
        <v>399</v>
      </c>
      <c r="C103" s="145"/>
    </row>
    <row r="104" spans="1:7" s="110" customFormat="1" ht="21" customHeight="1" x14ac:dyDescent="0.35">
      <c r="A104" s="382"/>
      <c r="B104" s="157" t="s">
        <v>391</v>
      </c>
      <c r="C104" s="145"/>
    </row>
    <row r="105" spans="1:7" s="110" customFormat="1" ht="21" customHeight="1" x14ac:dyDescent="0.35">
      <c r="A105" s="382"/>
      <c r="B105" s="143" t="s">
        <v>381</v>
      </c>
      <c r="C105" s="144"/>
    </row>
    <row r="106" spans="1:7" s="110" customFormat="1" ht="21" customHeight="1" x14ac:dyDescent="0.35">
      <c r="A106" s="381" t="s">
        <v>37</v>
      </c>
      <c r="B106" s="160" t="s">
        <v>411</v>
      </c>
      <c r="C106" s="145"/>
      <c r="E106" s="161"/>
      <c r="F106" s="161"/>
      <c r="G106" s="161"/>
    </row>
    <row r="107" spans="1:7" s="110" customFormat="1" ht="21" customHeight="1" x14ac:dyDescent="0.35">
      <c r="A107" s="387"/>
      <c r="B107" s="154" t="s">
        <v>389</v>
      </c>
      <c r="C107" s="145"/>
      <c r="E107" s="161"/>
      <c r="F107" s="161"/>
      <c r="G107" s="161"/>
    </row>
    <row r="108" spans="1:7" s="110" customFormat="1" ht="21" customHeight="1" x14ac:dyDescent="0.35">
      <c r="A108" s="387"/>
      <c r="B108" s="162" t="s">
        <v>396</v>
      </c>
      <c r="C108" s="145"/>
      <c r="E108" s="161"/>
      <c r="F108" s="161"/>
      <c r="G108" s="161"/>
    </row>
    <row r="109" spans="1:7" s="110" customFormat="1" ht="21" customHeight="1" x14ac:dyDescent="0.35">
      <c r="A109" s="387"/>
      <c r="B109" s="162" t="s">
        <v>397</v>
      </c>
      <c r="C109" s="145"/>
      <c r="E109" s="161"/>
      <c r="F109" s="161"/>
      <c r="G109" s="161"/>
    </row>
    <row r="110" spans="1:7" s="110" customFormat="1" ht="21" customHeight="1" x14ac:dyDescent="0.35">
      <c r="A110" s="387"/>
      <c r="B110" s="162" t="s">
        <v>398</v>
      </c>
      <c r="C110" s="145"/>
      <c r="E110" s="161"/>
      <c r="F110" s="161"/>
      <c r="G110" s="161"/>
    </row>
    <row r="111" spans="1:7" s="110" customFormat="1" ht="21" customHeight="1" x14ac:dyDescent="0.35">
      <c r="A111" s="387"/>
      <c r="B111" s="162" t="s">
        <v>412</v>
      </c>
      <c r="C111" s="145"/>
      <c r="E111" s="161"/>
      <c r="F111" s="161"/>
      <c r="G111" s="161"/>
    </row>
    <row r="112" spans="1:7" s="110" customFormat="1" ht="21" customHeight="1" x14ac:dyDescent="0.35">
      <c r="A112" s="387"/>
      <c r="B112" s="162" t="s">
        <v>413</v>
      </c>
      <c r="C112" s="145"/>
      <c r="E112" s="161"/>
      <c r="F112" s="161"/>
      <c r="G112" s="161"/>
    </row>
    <row r="113" spans="1:7" s="110" customFormat="1" ht="21" customHeight="1" x14ac:dyDescent="0.35">
      <c r="A113" s="387"/>
      <c r="B113" s="162" t="s">
        <v>399</v>
      </c>
      <c r="C113" s="145"/>
      <c r="E113" s="161"/>
      <c r="F113" s="161"/>
      <c r="G113" s="161"/>
    </row>
    <row r="114" spans="1:7" s="110" customFormat="1" ht="21" customHeight="1" x14ac:dyDescent="0.35">
      <c r="A114" s="387"/>
      <c r="B114" s="157" t="s">
        <v>391</v>
      </c>
      <c r="C114" s="145"/>
      <c r="E114" s="161"/>
      <c r="F114" s="161"/>
      <c r="G114" s="161"/>
    </row>
    <row r="115" spans="1:7" s="110" customFormat="1" ht="21" customHeight="1" x14ac:dyDescent="0.35">
      <c r="A115" s="388"/>
      <c r="B115" s="143" t="s">
        <v>381</v>
      </c>
      <c r="C115" s="145"/>
      <c r="E115" s="161"/>
      <c r="F115" s="161"/>
      <c r="G115" s="161"/>
    </row>
    <row r="116" spans="1:7" s="110" customFormat="1" ht="21" customHeight="1" x14ac:dyDescent="0.35">
      <c r="A116" s="381" t="s">
        <v>258</v>
      </c>
      <c r="B116" s="148" t="s">
        <v>414</v>
      </c>
      <c r="C116" s="137"/>
    </row>
    <row r="117" spans="1:7" s="110" customFormat="1" ht="21" customHeight="1" x14ac:dyDescent="0.35">
      <c r="A117" s="382"/>
      <c r="B117" s="138" t="s">
        <v>408</v>
      </c>
      <c r="C117" s="145"/>
    </row>
    <row r="118" spans="1:7" s="110" customFormat="1" ht="35.65" customHeight="1" x14ac:dyDescent="0.35">
      <c r="A118" s="382"/>
      <c r="B118" s="149" t="s">
        <v>415</v>
      </c>
      <c r="C118" s="145"/>
    </row>
    <row r="119" spans="1:7" s="110" customFormat="1" ht="21" customHeight="1" x14ac:dyDescent="0.35">
      <c r="A119" s="382"/>
      <c r="B119" s="141" t="s">
        <v>409</v>
      </c>
      <c r="C119" s="142"/>
    </row>
    <row r="120" spans="1:7" s="110" customFormat="1" ht="21" customHeight="1" x14ac:dyDescent="0.35">
      <c r="A120" s="382"/>
      <c r="B120" s="163" t="s">
        <v>381</v>
      </c>
      <c r="C120" s="145"/>
    </row>
    <row r="121" spans="1:7" s="110" customFormat="1" ht="21" customHeight="1" x14ac:dyDescent="0.35">
      <c r="A121" s="384" t="s">
        <v>39</v>
      </c>
      <c r="B121" s="150" t="s">
        <v>105</v>
      </c>
      <c r="C121" s="151"/>
    </row>
    <row r="122" spans="1:7" s="110" customFormat="1" ht="21" customHeight="1" x14ac:dyDescent="0.35">
      <c r="A122" s="381" t="s">
        <v>40</v>
      </c>
      <c r="B122" s="146" t="s">
        <v>416</v>
      </c>
      <c r="C122" s="147"/>
    </row>
    <row r="123" spans="1:7" s="110" customFormat="1" ht="25.5" customHeight="1" x14ac:dyDescent="0.35">
      <c r="A123" s="382"/>
      <c r="B123" s="138" t="s">
        <v>417</v>
      </c>
      <c r="C123" s="139"/>
    </row>
    <row r="124" spans="1:7" s="110" customFormat="1" ht="29.65" customHeight="1" x14ac:dyDescent="0.35">
      <c r="A124" s="382"/>
      <c r="B124" s="149" t="s">
        <v>418</v>
      </c>
      <c r="C124" s="139"/>
    </row>
    <row r="125" spans="1:7" s="110" customFormat="1" ht="21" customHeight="1" x14ac:dyDescent="0.35">
      <c r="A125" s="382"/>
      <c r="B125" s="165" t="s">
        <v>419</v>
      </c>
      <c r="C125" s="145"/>
    </row>
    <row r="126" spans="1:7" s="110" customFormat="1" ht="21" customHeight="1" x14ac:dyDescent="0.35">
      <c r="A126" s="383"/>
      <c r="B126" s="166" t="s">
        <v>381</v>
      </c>
      <c r="C126" s="144"/>
    </row>
    <row r="127" spans="1:7" s="110" customFormat="1" ht="20.25" customHeight="1" x14ac:dyDescent="0.35">
      <c r="A127" s="381" t="s">
        <v>41</v>
      </c>
      <c r="B127" s="146" t="s">
        <v>416</v>
      </c>
      <c r="C127" s="137"/>
    </row>
    <row r="128" spans="1:7" s="110" customFormat="1" ht="24.75" customHeight="1" x14ac:dyDescent="0.35">
      <c r="A128" s="382"/>
      <c r="B128" s="138" t="s">
        <v>417</v>
      </c>
      <c r="C128" s="145"/>
    </row>
    <row r="129" spans="1:3" s="110" customFormat="1" ht="36" customHeight="1" x14ac:dyDescent="0.35">
      <c r="A129" s="382"/>
      <c r="B129" s="149" t="s">
        <v>418</v>
      </c>
      <c r="C129" s="145"/>
    </row>
    <row r="130" spans="1:3" s="110" customFormat="1" ht="21.65" customHeight="1" x14ac:dyDescent="0.35">
      <c r="A130" s="382"/>
      <c r="B130" s="165" t="s">
        <v>419</v>
      </c>
      <c r="C130" s="142"/>
    </row>
    <row r="131" spans="1:3" s="110" customFormat="1" ht="21" customHeight="1" x14ac:dyDescent="0.35">
      <c r="A131" s="389"/>
      <c r="B131" s="166" t="s">
        <v>381</v>
      </c>
      <c r="C131" s="164"/>
    </row>
    <row r="132" spans="1:3" s="110" customFormat="1" ht="21" customHeight="1" x14ac:dyDescent="0.35">
      <c r="A132" s="381" t="s">
        <v>42</v>
      </c>
      <c r="B132" s="148" t="s">
        <v>420</v>
      </c>
      <c r="C132" s="137"/>
    </row>
    <row r="133" spans="1:3" s="110" customFormat="1" ht="21" customHeight="1" x14ac:dyDescent="0.35">
      <c r="A133" s="382"/>
      <c r="B133" s="138" t="s">
        <v>408</v>
      </c>
      <c r="C133" s="145"/>
    </row>
    <row r="134" spans="1:3" s="110" customFormat="1" ht="28.5" customHeight="1" x14ac:dyDescent="0.35">
      <c r="A134" s="382"/>
      <c r="B134" s="149" t="s">
        <v>421</v>
      </c>
      <c r="C134" s="145"/>
    </row>
    <row r="135" spans="1:3" s="110" customFormat="1" ht="21" customHeight="1" x14ac:dyDescent="0.35">
      <c r="A135" s="382"/>
      <c r="B135" s="141" t="s">
        <v>409</v>
      </c>
      <c r="C135" s="145"/>
    </row>
    <row r="136" spans="1:3" s="110" customFormat="1" ht="23.25" customHeight="1" x14ac:dyDescent="0.35">
      <c r="A136" s="383"/>
      <c r="B136" s="163" t="s">
        <v>381</v>
      </c>
      <c r="C136" s="144"/>
    </row>
    <row r="137" spans="1:3" s="110" customFormat="1" ht="23.25" customHeight="1" x14ac:dyDescent="0.35">
      <c r="A137" s="390" t="s">
        <v>43</v>
      </c>
      <c r="B137" s="232" t="s">
        <v>172</v>
      </c>
      <c r="C137" s="231"/>
    </row>
    <row r="138" spans="1:3" s="110" customFormat="1" ht="23.25" customHeight="1" x14ac:dyDescent="0.35">
      <c r="A138" s="382"/>
      <c r="B138" s="138" t="s">
        <v>417</v>
      </c>
      <c r="C138" s="216"/>
    </row>
    <row r="139" spans="1:3" s="110" customFormat="1" ht="41" customHeight="1" x14ac:dyDescent="0.35">
      <c r="A139" s="382"/>
      <c r="B139" s="149" t="s">
        <v>532</v>
      </c>
      <c r="C139" s="216"/>
    </row>
    <row r="140" spans="1:3" s="110" customFormat="1" ht="22" customHeight="1" x14ac:dyDescent="0.35">
      <c r="A140" s="382"/>
      <c r="B140" s="141" t="s">
        <v>419</v>
      </c>
      <c r="C140" s="216"/>
    </row>
    <row r="141" spans="1:3" s="110" customFormat="1" ht="19.5" customHeight="1" x14ac:dyDescent="0.35">
      <c r="A141" s="383"/>
      <c r="B141" s="163" t="s">
        <v>381</v>
      </c>
      <c r="C141" s="217"/>
    </row>
    <row r="142" spans="1:3" s="110" customFormat="1" ht="19.5" customHeight="1" x14ac:dyDescent="0.35">
      <c r="A142" s="390" t="s">
        <v>143</v>
      </c>
      <c r="B142" s="232" t="s">
        <v>142</v>
      </c>
      <c r="C142" s="231"/>
    </row>
    <row r="143" spans="1:3" s="110" customFormat="1" ht="19.5" customHeight="1" x14ac:dyDescent="0.35">
      <c r="A143" s="382"/>
      <c r="B143" s="138" t="s">
        <v>417</v>
      </c>
      <c r="C143" s="216"/>
    </row>
    <row r="144" spans="1:3" s="110" customFormat="1" ht="30.5" customHeight="1" x14ac:dyDescent="0.35">
      <c r="A144" s="382"/>
      <c r="B144" s="149" t="s">
        <v>533</v>
      </c>
      <c r="C144" s="216"/>
    </row>
    <row r="145" spans="1:3" s="110" customFormat="1" ht="19.5" customHeight="1" x14ac:dyDescent="0.35">
      <c r="A145" s="382"/>
      <c r="B145" s="141" t="s">
        <v>419</v>
      </c>
      <c r="C145" s="216"/>
    </row>
    <row r="146" spans="1:3" s="110" customFormat="1" ht="19.5" customHeight="1" x14ac:dyDescent="0.35">
      <c r="A146" s="382"/>
      <c r="B146" s="163" t="s">
        <v>381</v>
      </c>
      <c r="C146" s="217"/>
    </row>
    <row r="147" spans="1:3" s="110" customFormat="1" ht="21" customHeight="1" x14ac:dyDescent="0.35">
      <c r="A147" s="381" t="s">
        <v>152</v>
      </c>
      <c r="B147" s="167" t="s">
        <v>422</v>
      </c>
      <c r="C147" s="145"/>
    </row>
    <row r="148" spans="1:3" s="110" customFormat="1" ht="21" customHeight="1" x14ac:dyDescent="0.35">
      <c r="A148" s="387"/>
      <c r="B148" s="154" t="s">
        <v>408</v>
      </c>
      <c r="C148" s="145"/>
    </row>
    <row r="149" spans="1:3" s="110" customFormat="1" ht="45.5" customHeight="1" x14ac:dyDescent="0.35">
      <c r="A149" s="385"/>
      <c r="B149" s="162" t="s">
        <v>423</v>
      </c>
      <c r="C149" s="145"/>
    </row>
    <row r="150" spans="1:3" s="110" customFormat="1" ht="21" customHeight="1" x14ac:dyDescent="0.35">
      <c r="A150" s="385"/>
      <c r="B150" s="157" t="s">
        <v>409</v>
      </c>
      <c r="C150" s="145"/>
    </row>
    <row r="151" spans="1:3" s="110" customFormat="1" ht="21" customHeight="1" x14ac:dyDescent="0.35">
      <c r="A151" s="386"/>
      <c r="B151" s="143" t="s">
        <v>387</v>
      </c>
      <c r="C151" s="169"/>
    </row>
    <row r="152" spans="1:3" s="170" customFormat="1" ht="21" customHeight="1" x14ac:dyDescent="0.35">
      <c r="A152" s="384" t="s">
        <v>44</v>
      </c>
      <c r="B152" s="150" t="s">
        <v>424</v>
      </c>
      <c r="C152" s="151"/>
    </row>
    <row r="153" spans="1:3" s="173" customFormat="1" ht="21" customHeight="1" x14ac:dyDescent="0.35">
      <c r="A153" s="391" t="s">
        <v>45</v>
      </c>
      <c r="B153" s="171" t="s">
        <v>426</v>
      </c>
      <c r="C153" s="172"/>
    </row>
    <row r="154" spans="1:3" s="173" customFormat="1" ht="21" customHeight="1" x14ac:dyDescent="0.35">
      <c r="A154" s="387"/>
      <c r="B154" s="174" t="s">
        <v>425</v>
      </c>
      <c r="C154" s="172"/>
    </row>
    <row r="155" spans="1:3" s="173" customFormat="1" ht="35.25" customHeight="1" x14ac:dyDescent="0.35">
      <c r="A155" s="382"/>
      <c r="B155" s="140" t="s">
        <v>427</v>
      </c>
      <c r="C155" s="175"/>
    </row>
    <row r="156" spans="1:3" s="173" customFormat="1" ht="21" customHeight="1" x14ac:dyDescent="0.35">
      <c r="A156" s="382"/>
      <c r="B156" s="176" t="s">
        <v>409</v>
      </c>
      <c r="C156" s="177"/>
    </row>
    <row r="157" spans="1:3" s="173" customFormat="1" ht="21" customHeight="1" x14ac:dyDescent="0.35">
      <c r="A157" s="386"/>
      <c r="B157" s="178" t="s">
        <v>381</v>
      </c>
      <c r="C157" s="179"/>
    </row>
    <row r="158" spans="1:3" s="173" customFormat="1" ht="21" customHeight="1" x14ac:dyDescent="0.35">
      <c r="A158" s="392">
        <v>5.0199999999999996</v>
      </c>
      <c r="B158" s="180" t="s">
        <v>428</v>
      </c>
      <c r="C158" s="181"/>
    </row>
    <row r="159" spans="1:3" s="173" customFormat="1" ht="21" customHeight="1" x14ac:dyDescent="0.35">
      <c r="A159" s="387"/>
      <c r="B159" s="154" t="s">
        <v>425</v>
      </c>
      <c r="C159" s="182"/>
    </row>
    <row r="160" spans="1:3" s="173" customFormat="1" ht="41.25" customHeight="1" x14ac:dyDescent="0.35">
      <c r="A160" s="385"/>
      <c r="B160" s="155" t="s">
        <v>429</v>
      </c>
      <c r="C160" s="182"/>
    </row>
    <row r="161" spans="1:3" s="173" customFormat="1" ht="21" customHeight="1" x14ac:dyDescent="0.35">
      <c r="A161" s="385"/>
      <c r="B161" s="157" t="s">
        <v>409</v>
      </c>
      <c r="C161" s="183"/>
    </row>
    <row r="162" spans="1:3" s="173" customFormat="1" ht="21" customHeight="1" x14ac:dyDescent="0.35">
      <c r="A162" s="386"/>
      <c r="B162" s="178" t="s">
        <v>387</v>
      </c>
      <c r="C162" s="184"/>
    </row>
    <row r="163" spans="1:3" s="110" customFormat="1" ht="21" customHeight="1" x14ac:dyDescent="0.35">
      <c r="A163" s="384" t="s">
        <v>47</v>
      </c>
      <c r="B163" s="150" t="s">
        <v>48</v>
      </c>
      <c r="C163" s="151"/>
    </row>
    <row r="164" spans="1:3" s="110" customFormat="1" ht="21" customHeight="1" x14ac:dyDescent="0.35">
      <c r="A164" s="391" t="s">
        <v>49</v>
      </c>
      <c r="B164" s="233" t="s">
        <v>266</v>
      </c>
      <c r="C164" s="147"/>
    </row>
    <row r="165" spans="1:3" s="110" customFormat="1" ht="21" customHeight="1" x14ac:dyDescent="0.35">
      <c r="A165" s="385"/>
      <c r="B165" s="174" t="s">
        <v>430</v>
      </c>
      <c r="C165" s="139"/>
    </row>
    <row r="166" spans="1:3" s="110" customFormat="1" ht="51.75" customHeight="1" x14ac:dyDescent="0.35">
      <c r="A166" s="385"/>
      <c r="B166" s="140" t="s">
        <v>539</v>
      </c>
      <c r="C166" s="139"/>
    </row>
    <row r="167" spans="1:3" s="110" customFormat="1" ht="21" customHeight="1" x14ac:dyDescent="0.35">
      <c r="A167" s="385"/>
      <c r="B167" s="176" t="s">
        <v>431</v>
      </c>
      <c r="C167" s="185"/>
    </row>
    <row r="168" spans="1:3" s="110" customFormat="1" ht="21" customHeight="1" x14ac:dyDescent="0.35">
      <c r="A168" s="386"/>
      <c r="B168" s="178" t="s">
        <v>387</v>
      </c>
      <c r="C168" s="186"/>
    </row>
    <row r="169" spans="1:3" s="173" customFormat="1" ht="32.25" customHeight="1" x14ac:dyDescent="0.35">
      <c r="A169" s="391" t="s">
        <v>50</v>
      </c>
      <c r="B169" s="233" t="s">
        <v>124</v>
      </c>
      <c r="C169" s="172"/>
    </row>
    <row r="170" spans="1:3" s="173" customFormat="1" ht="21" customHeight="1" x14ac:dyDescent="0.35">
      <c r="A170" s="387"/>
      <c r="B170" s="187" t="s">
        <v>430</v>
      </c>
      <c r="C170" s="172"/>
    </row>
    <row r="171" spans="1:3" s="173" customFormat="1" ht="53.25" customHeight="1" x14ac:dyDescent="0.35">
      <c r="A171" s="382"/>
      <c r="B171" s="140" t="s">
        <v>540</v>
      </c>
      <c r="C171" s="175"/>
    </row>
    <row r="172" spans="1:3" s="173" customFormat="1" ht="21" customHeight="1" x14ac:dyDescent="0.35">
      <c r="A172" s="382"/>
      <c r="B172" s="176" t="s">
        <v>431</v>
      </c>
      <c r="C172" s="177"/>
    </row>
    <row r="173" spans="1:3" s="173" customFormat="1" ht="21" customHeight="1" x14ac:dyDescent="0.35">
      <c r="A173" s="386"/>
      <c r="B173" s="178" t="s">
        <v>387</v>
      </c>
      <c r="C173" s="179"/>
    </row>
    <row r="174" spans="1:3" s="173" customFormat="1" ht="28.5" customHeight="1" x14ac:dyDescent="0.35">
      <c r="A174" s="391" t="s">
        <v>51</v>
      </c>
      <c r="B174" s="233" t="s">
        <v>125</v>
      </c>
      <c r="C174" s="181"/>
    </row>
    <row r="175" spans="1:3" s="173" customFormat="1" ht="45.5" customHeight="1" x14ac:dyDescent="0.35">
      <c r="A175" s="385"/>
      <c r="B175" s="162" t="s">
        <v>541</v>
      </c>
      <c r="C175" s="177"/>
    </row>
    <row r="176" spans="1:3" s="173" customFormat="1" ht="21" customHeight="1" x14ac:dyDescent="0.35">
      <c r="A176" s="385"/>
      <c r="B176" s="176" t="s">
        <v>431</v>
      </c>
      <c r="C176" s="177"/>
    </row>
    <row r="177" spans="1:3" s="173" customFormat="1" ht="21" customHeight="1" x14ac:dyDescent="0.35">
      <c r="A177" s="386"/>
      <c r="B177" s="178" t="s">
        <v>387</v>
      </c>
      <c r="C177" s="179"/>
    </row>
    <row r="178" spans="1:3" s="173" customFormat="1" ht="21" customHeight="1" x14ac:dyDescent="0.35">
      <c r="A178" s="391" t="s">
        <v>52</v>
      </c>
      <c r="B178" s="233" t="s">
        <v>126</v>
      </c>
      <c r="C178" s="181"/>
    </row>
    <row r="179" spans="1:3" s="173" customFormat="1" ht="48.5" customHeight="1" x14ac:dyDescent="0.35">
      <c r="A179" s="385"/>
      <c r="B179" s="162" t="s">
        <v>603</v>
      </c>
      <c r="C179" s="177"/>
    </row>
    <row r="180" spans="1:3" s="173" customFormat="1" ht="21" customHeight="1" x14ac:dyDescent="0.35">
      <c r="A180" s="385"/>
      <c r="B180" s="176" t="s">
        <v>431</v>
      </c>
      <c r="C180" s="177"/>
    </row>
    <row r="181" spans="1:3" s="173" customFormat="1" ht="21" customHeight="1" x14ac:dyDescent="0.35">
      <c r="A181" s="386"/>
      <c r="B181" s="178" t="s">
        <v>387</v>
      </c>
      <c r="C181" s="179"/>
    </row>
    <row r="182" spans="1:3" s="173" customFormat="1" ht="21" customHeight="1" x14ac:dyDescent="0.35">
      <c r="A182" s="391" t="s">
        <v>53</v>
      </c>
      <c r="B182" s="168" t="s">
        <v>542</v>
      </c>
      <c r="C182" s="181"/>
    </row>
    <row r="183" spans="1:3" s="173" customFormat="1" ht="21" customHeight="1" x14ac:dyDescent="0.35">
      <c r="A183" s="385"/>
      <c r="B183" s="174" t="s">
        <v>430</v>
      </c>
      <c r="C183" s="182"/>
    </row>
    <row r="184" spans="1:3" s="173" customFormat="1" ht="50.25" customHeight="1" x14ac:dyDescent="0.35">
      <c r="A184" s="385"/>
      <c r="B184" s="140" t="s">
        <v>543</v>
      </c>
      <c r="C184" s="182"/>
    </row>
    <row r="185" spans="1:3" s="173" customFormat="1" ht="21" customHeight="1" x14ac:dyDescent="0.35">
      <c r="A185" s="385"/>
      <c r="B185" s="176" t="s">
        <v>431</v>
      </c>
      <c r="C185" s="182"/>
    </row>
    <row r="186" spans="1:3" s="173" customFormat="1" ht="21" customHeight="1" x14ac:dyDescent="0.35">
      <c r="A186" s="386"/>
      <c r="B186" s="178" t="s">
        <v>387</v>
      </c>
      <c r="C186" s="188"/>
    </row>
    <row r="187" spans="1:3" s="173" customFormat="1" ht="21" customHeight="1" x14ac:dyDescent="0.35">
      <c r="A187" s="391" t="s">
        <v>54</v>
      </c>
      <c r="B187" s="168" t="s">
        <v>606</v>
      </c>
      <c r="C187" s="181"/>
    </row>
    <row r="188" spans="1:3" s="173" customFormat="1" ht="21" customHeight="1" x14ac:dyDescent="0.35">
      <c r="A188" s="385"/>
      <c r="B188" s="174" t="s">
        <v>430</v>
      </c>
      <c r="C188" s="182"/>
    </row>
    <row r="189" spans="1:3" s="173" customFormat="1" ht="46.5" customHeight="1" x14ac:dyDescent="0.35">
      <c r="A189" s="385"/>
      <c r="B189" s="140" t="s">
        <v>607</v>
      </c>
      <c r="C189" s="182"/>
    </row>
    <row r="190" spans="1:3" s="173" customFormat="1" ht="21" customHeight="1" x14ac:dyDescent="0.35">
      <c r="A190" s="385"/>
      <c r="B190" s="176" t="s">
        <v>431</v>
      </c>
      <c r="C190" s="182"/>
    </row>
    <row r="191" spans="1:3" s="173" customFormat="1" ht="21" customHeight="1" x14ac:dyDescent="0.35">
      <c r="A191" s="383"/>
      <c r="B191" s="178" t="s">
        <v>387</v>
      </c>
      <c r="C191" s="234"/>
    </row>
    <row r="192" spans="1:3" ht="22.5" customHeight="1" x14ac:dyDescent="0.35">
      <c r="A192" s="384" t="s">
        <v>57</v>
      </c>
      <c r="B192" s="150" t="s">
        <v>101</v>
      </c>
      <c r="C192" s="151"/>
    </row>
    <row r="193" spans="1:3" s="110" customFormat="1" ht="21" customHeight="1" x14ac:dyDescent="0.35">
      <c r="A193" s="381" t="s">
        <v>58</v>
      </c>
      <c r="B193" s="168" t="s">
        <v>432</v>
      </c>
      <c r="C193" s="147"/>
    </row>
    <row r="194" spans="1:3" s="110" customFormat="1" ht="21" customHeight="1" x14ac:dyDescent="0.35">
      <c r="A194" s="385"/>
      <c r="B194" s="174" t="s">
        <v>425</v>
      </c>
      <c r="C194" s="139"/>
    </row>
    <row r="195" spans="1:3" s="110" customFormat="1" ht="21" customHeight="1" x14ac:dyDescent="0.35">
      <c r="A195" s="385"/>
      <c r="B195" s="189" t="s">
        <v>433</v>
      </c>
      <c r="C195" s="139"/>
    </row>
    <row r="196" spans="1:3" s="110" customFormat="1" ht="37.4" customHeight="1" x14ac:dyDescent="0.35">
      <c r="A196" s="385"/>
      <c r="B196" s="140" t="s">
        <v>434</v>
      </c>
      <c r="C196" s="139"/>
    </row>
    <row r="197" spans="1:3" s="110" customFormat="1" ht="21" customHeight="1" x14ac:dyDescent="0.35">
      <c r="A197" s="385"/>
      <c r="B197" s="176" t="s">
        <v>409</v>
      </c>
      <c r="C197" s="139"/>
    </row>
    <row r="198" spans="1:3" s="110" customFormat="1" ht="21" customHeight="1" x14ac:dyDescent="0.35">
      <c r="A198" s="386"/>
      <c r="B198" s="178" t="s">
        <v>387</v>
      </c>
      <c r="C198" s="169"/>
    </row>
    <row r="199" spans="1:3" ht="22.5" customHeight="1" x14ac:dyDescent="0.35">
      <c r="A199" s="381" t="s">
        <v>59</v>
      </c>
      <c r="B199" s="168" t="s">
        <v>435</v>
      </c>
      <c r="C199" s="147"/>
    </row>
    <row r="200" spans="1:3" ht="22.5" customHeight="1" x14ac:dyDescent="0.35">
      <c r="A200" s="385"/>
      <c r="B200" s="174" t="s">
        <v>425</v>
      </c>
      <c r="C200" s="139"/>
    </row>
    <row r="201" spans="1:3" ht="22.5" customHeight="1" x14ac:dyDescent="0.35">
      <c r="A201" s="385"/>
      <c r="B201" s="189" t="s">
        <v>433</v>
      </c>
      <c r="C201" s="139"/>
    </row>
    <row r="202" spans="1:3" ht="42.75" customHeight="1" x14ac:dyDescent="0.35">
      <c r="A202" s="385"/>
      <c r="B202" s="140" t="s">
        <v>436</v>
      </c>
      <c r="C202" s="139"/>
    </row>
    <row r="203" spans="1:3" ht="22.5" customHeight="1" x14ac:dyDescent="0.35">
      <c r="A203" s="385"/>
      <c r="B203" s="176" t="s">
        <v>409</v>
      </c>
      <c r="C203" s="185"/>
    </row>
    <row r="204" spans="1:3" ht="22.5" customHeight="1" x14ac:dyDescent="0.35">
      <c r="A204" s="386"/>
      <c r="B204" s="178" t="s">
        <v>387</v>
      </c>
      <c r="C204" s="186"/>
    </row>
    <row r="205" spans="1:3" ht="22.5" customHeight="1" x14ac:dyDescent="0.35">
      <c r="A205" s="381" t="s">
        <v>60</v>
      </c>
      <c r="B205" s="168" t="s">
        <v>66</v>
      </c>
      <c r="C205" s="147"/>
    </row>
    <row r="206" spans="1:3" ht="22.5" customHeight="1" x14ac:dyDescent="0.35">
      <c r="A206" s="385"/>
      <c r="B206" s="174" t="s">
        <v>437</v>
      </c>
      <c r="C206" s="139"/>
    </row>
    <row r="207" spans="1:3" ht="39" customHeight="1" x14ac:dyDescent="0.35">
      <c r="A207" s="385"/>
      <c r="B207" s="140" t="s">
        <v>438</v>
      </c>
      <c r="C207" s="139"/>
    </row>
    <row r="208" spans="1:3" ht="22.5" customHeight="1" x14ac:dyDescent="0.35">
      <c r="A208" s="385"/>
      <c r="B208" s="176" t="s">
        <v>380</v>
      </c>
      <c r="C208" s="185"/>
    </row>
    <row r="209" spans="1:3" ht="22.5" customHeight="1" x14ac:dyDescent="0.35">
      <c r="A209" s="386"/>
      <c r="B209" s="178" t="s">
        <v>387</v>
      </c>
      <c r="C209" s="186"/>
    </row>
    <row r="210" spans="1:3" ht="22.5" customHeight="1" x14ac:dyDescent="0.35">
      <c r="A210" s="393" t="s">
        <v>61</v>
      </c>
      <c r="B210" s="243" t="s">
        <v>99</v>
      </c>
      <c r="C210" s="147"/>
    </row>
    <row r="211" spans="1:3" ht="22.5" customHeight="1" x14ac:dyDescent="0.35">
      <c r="A211" s="394" t="s">
        <v>62</v>
      </c>
      <c r="B211" s="245" t="s">
        <v>269</v>
      </c>
      <c r="C211" s="147"/>
    </row>
    <row r="212" spans="1:3" ht="22.5" customHeight="1" x14ac:dyDescent="0.35">
      <c r="A212" s="385"/>
      <c r="B212" s="154" t="s">
        <v>437</v>
      </c>
      <c r="C212" s="139"/>
    </row>
    <row r="213" spans="1:3" ht="78.25" customHeight="1" x14ac:dyDescent="0.35">
      <c r="A213" s="385"/>
      <c r="B213" s="31" t="s">
        <v>584</v>
      </c>
      <c r="C213" s="139"/>
    </row>
    <row r="214" spans="1:3" ht="22.5" customHeight="1" x14ac:dyDescent="0.35">
      <c r="A214" s="385"/>
      <c r="B214" s="157" t="s">
        <v>380</v>
      </c>
      <c r="C214" s="139"/>
    </row>
    <row r="215" spans="1:3" ht="22.5" customHeight="1" x14ac:dyDescent="0.35">
      <c r="A215" s="386"/>
      <c r="B215" s="246" t="s">
        <v>387</v>
      </c>
      <c r="C215" s="139"/>
    </row>
    <row r="216" spans="1:3" ht="22.5" customHeight="1" x14ac:dyDescent="0.35">
      <c r="A216" s="394" t="s">
        <v>63</v>
      </c>
      <c r="B216" s="248" t="s">
        <v>273</v>
      </c>
      <c r="C216" s="147"/>
    </row>
    <row r="217" spans="1:3" ht="22.5" customHeight="1" x14ac:dyDescent="0.35">
      <c r="A217" s="385"/>
      <c r="B217" s="138" t="s">
        <v>588</v>
      </c>
      <c r="C217" s="139"/>
    </row>
    <row r="218" spans="1:3" ht="73.5" customHeight="1" x14ac:dyDescent="0.35">
      <c r="A218" s="385"/>
      <c r="B218" s="249" t="s">
        <v>591</v>
      </c>
      <c r="C218" s="139"/>
    </row>
    <row r="219" spans="1:3" ht="72.5" customHeight="1" x14ac:dyDescent="0.35">
      <c r="A219" s="385"/>
      <c r="B219" s="249" t="s">
        <v>590</v>
      </c>
      <c r="C219" s="139"/>
    </row>
    <row r="220" spans="1:3" ht="65.5" customHeight="1" x14ac:dyDescent="0.35">
      <c r="A220" s="385"/>
      <c r="B220" s="249" t="s">
        <v>589</v>
      </c>
      <c r="C220" s="139"/>
    </row>
    <row r="221" spans="1:3" ht="22.5" customHeight="1" x14ac:dyDescent="0.35">
      <c r="A221" s="385"/>
      <c r="B221" s="141" t="s">
        <v>419</v>
      </c>
      <c r="C221" s="139"/>
    </row>
    <row r="222" spans="1:3" ht="22.5" customHeight="1" x14ac:dyDescent="0.35">
      <c r="A222" s="385"/>
      <c r="B222" s="250" t="s">
        <v>387</v>
      </c>
      <c r="C222" s="169"/>
    </row>
    <row r="223" spans="1:3" ht="22.5" customHeight="1" x14ac:dyDescent="0.35">
      <c r="A223" s="395" t="s">
        <v>64</v>
      </c>
      <c r="B223" s="244" t="s">
        <v>278</v>
      </c>
      <c r="C223" s="220"/>
    </row>
    <row r="224" spans="1:3" ht="22.5" customHeight="1" x14ac:dyDescent="0.35">
      <c r="A224" s="385"/>
      <c r="B224" s="138" t="s">
        <v>592</v>
      </c>
      <c r="C224" s="139"/>
    </row>
    <row r="225" spans="1:3" ht="56.5" customHeight="1" x14ac:dyDescent="0.35">
      <c r="A225" s="396"/>
      <c r="B225" s="251" t="s">
        <v>812</v>
      </c>
      <c r="C225" s="220"/>
    </row>
    <row r="226" spans="1:3" ht="46.5" customHeight="1" x14ac:dyDescent="0.35">
      <c r="A226" s="396"/>
      <c r="B226" s="251" t="s">
        <v>801</v>
      </c>
      <c r="C226" s="220"/>
    </row>
    <row r="227" spans="1:3" ht="47.25" customHeight="1" x14ac:dyDescent="0.35">
      <c r="A227" s="396"/>
      <c r="B227" s="251" t="s">
        <v>815</v>
      </c>
      <c r="C227" s="220"/>
    </row>
    <row r="228" spans="1:3" ht="43" customHeight="1" x14ac:dyDescent="0.35">
      <c r="A228" s="396"/>
      <c r="B228" s="251" t="s">
        <v>594</v>
      </c>
      <c r="C228" s="220"/>
    </row>
    <row r="229" spans="1:3" ht="44.75" customHeight="1" x14ac:dyDescent="0.35">
      <c r="A229" s="396"/>
      <c r="B229" s="251" t="s">
        <v>811</v>
      </c>
      <c r="C229" s="220"/>
    </row>
    <row r="230" spans="1:3" ht="44" customHeight="1" x14ac:dyDescent="0.35">
      <c r="A230" s="396"/>
      <c r="B230" s="251" t="s">
        <v>595</v>
      </c>
      <c r="C230" s="220"/>
    </row>
    <row r="231" spans="1:3" ht="42" customHeight="1" x14ac:dyDescent="0.35">
      <c r="A231" s="396"/>
      <c r="B231" s="251" t="s">
        <v>817</v>
      </c>
      <c r="C231" s="220"/>
    </row>
    <row r="232" spans="1:3" ht="22.5" customHeight="1" x14ac:dyDescent="0.35">
      <c r="A232" s="396"/>
      <c r="B232" s="251" t="s">
        <v>596</v>
      </c>
      <c r="C232" s="220"/>
    </row>
    <row r="233" spans="1:3" ht="22.5" customHeight="1" x14ac:dyDescent="0.35">
      <c r="A233" s="396"/>
      <c r="B233" s="251" t="s">
        <v>597</v>
      </c>
      <c r="C233" s="220"/>
    </row>
    <row r="234" spans="1:3" ht="22.5" customHeight="1" x14ac:dyDescent="0.35">
      <c r="A234" s="396"/>
      <c r="B234" s="247" t="s">
        <v>598</v>
      </c>
      <c r="C234" s="220"/>
    </row>
    <row r="235" spans="1:3" ht="22.5" customHeight="1" x14ac:dyDescent="0.35">
      <c r="A235" s="396"/>
      <c r="B235" s="251" t="s">
        <v>599</v>
      </c>
      <c r="C235" s="220"/>
    </row>
    <row r="236" spans="1:3" ht="32.5" customHeight="1" x14ac:dyDescent="0.35">
      <c r="A236" s="396"/>
      <c r="B236" s="251" t="s">
        <v>600</v>
      </c>
      <c r="C236" s="220"/>
    </row>
    <row r="237" spans="1:3" ht="22.5" customHeight="1" x14ac:dyDescent="0.35">
      <c r="A237" s="385"/>
      <c r="B237" s="141" t="s">
        <v>441</v>
      </c>
      <c r="C237" s="139"/>
    </row>
    <row r="238" spans="1:3" ht="22.5" customHeight="1" x14ac:dyDescent="0.35">
      <c r="A238" s="385"/>
      <c r="B238" s="250" t="s">
        <v>387</v>
      </c>
      <c r="C238" s="169"/>
    </row>
    <row r="239" spans="1:3" ht="22.5" customHeight="1" x14ac:dyDescent="0.35">
      <c r="A239" s="397" t="s">
        <v>65</v>
      </c>
      <c r="B239" s="248" t="s">
        <v>299</v>
      </c>
      <c r="C239" s="147"/>
    </row>
    <row r="240" spans="1:3" ht="22.5" customHeight="1" x14ac:dyDescent="0.35">
      <c r="A240" s="385"/>
      <c r="B240" s="138" t="s">
        <v>588</v>
      </c>
      <c r="C240" s="139"/>
    </row>
    <row r="241" spans="1:3" ht="43.5" customHeight="1" x14ac:dyDescent="0.35">
      <c r="A241" s="396"/>
      <c r="B241" s="247" t="s">
        <v>309</v>
      </c>
      <c r="C241" s="220"/>
    </row>
    <row r="242" spans="1:3" ht="22.5" customHeight="1" x14ac:dyDescent="0.35">
      <c r="A242" s="385"/>
      <c r="B242" s="141" t="s">
        <v>419</v>
      </c>
      <c r="C242" s="139"/>
    </row>
    <row r="243" spans="1:3" ht="22.5" customHeight="1" x14ac:dyDescent="0.35">
      <c r="A243" s="386"/>
      <c r="B243" s="163" t="s">
        <v>387</v>
      </c>
      <c r="C243" s="169"/>
    </row>
    <row r="244" spans="1:3" s="110" customFormat="1" ht="21" customHeight="1" x14ac:dyDescent="0.35">
      <c r="A244" s="384" t="s">
        <v>67</v>
      </c>
      <c r="B244" s="150" t="s">
        <v>84</v>
      </c>
      <c r="C244" s="151"/>
    </row>
    <row r="245" spans="1:3" s="110" customFormat="1" ht="21" customHeight="1" x14ac:dyDescent="0.35">
      <c r="A245" s="486" t="s">
        <v>442</v>
      </c>
      <c r="B245" s="487"/>
      <c r="C245" s="488"/>
    </row>
    <row r="246" spans="1:3" s="110" customFormat="1" ht="25" customHeight="1" x14ac:dyDescent="0.35">
      <c r="A246" s="499" t="s">
        <v>443</v>
      </c>
      <c r="B246" s="500"/>
      <c r="C246" s="501"/>
    </row>
    <row r="247" spans="1:3" s="110" customFormat="1" ht="21" customHeight="1" x14ac:dyDescent="0.35">
      <c r="A247" s="502" t="s">
        <v>444</v>
      </c>
      <c r="B247" s="503"/>
      <c r="C247" s="504"/>
    </row>
    <row r="248" spans="1:3" s="110" customFormat="1" ht="21" customHeight="1" x14ac:dyDescent="0.35">
      <c r="A248" s="502" t="s">
        <v>445</v>
      </c>
      <c r="B248" s="503"/>
      <c r="C248" s="504"/>
    </row>
    <row r="249" spans="1:3" s="110" customFormat="1" ht="21" customHeight="1" x14ac:dyDescent="0.35">
      <c r="A249" s="502" t="s">
        <v>446</v>
      </c>
      <c r="B249" s="503"/>
      <c r="C249" s="504"/>
    </row>
    <row r="250" spans="1:3" s="110" customFormat="1" ht="21" customHeight="1" x14ac:dyDescent="0.35">
      <c r="A250" s="502" t="s">
        <v>447</v>
      </c>
      <c r="B250" s="503"/>
      <c r="C250" s="504"/>
    </row>
    <row r="251" spans="1:3" s="110" customFormat="1" ht="21" customHeight="1" x14ac:dyDescent="0.35">
      <c r="A251" s="502" t="s">
        <v>448</v>
      </c>
      <c r="B251" s="503"/>
      <c r="C251" s="504"/>
    </row>
    <row r="252" spans="1:3" s="110" customFormat="1" ht="32.75" customHeight="1" x14ac:dyDescent="0.35">
      <c r="A252" s="499" t="s">
        <v>449</v>
      </c>
      <c r="B252" s="500"/>
      <c r="C252" s="501"/>
    </row>
    <row r="253" spans="1:3" s="110" customFormat="1" ht="21" customHeight="1" x14ac:dyDescent="0.35">
      <c r="A253" s="392" t="s">
        <v>68</v>
      </c>
      <c r="B253" s="193" t="s">
        <v>450</v>
      </c>
      <c r="C253" s="147"/>
    </row>
    <row r="254" spans="1:3" s="110" customFormat="1" ht="21" customHeight="1" x14ac:dyDescent="0.35">
      <c r="A254" s="387"/>
      <c r="B254" s="154" t="s">
        <v>451</v>
      </c>
      <c r="C254" s="156"/>
    </row>
    <row r="255" spans="1:3" s="110" customFormat="1" ht="46.5" customHeight="1" x14ac:dyDescent="0.35">
      <c r="A255" s="382"/>
      <c r="B255" s="155" t="s">
        <v>452</v>
      </c>
      <c r="C255" s="145"/>
    </row>
    <row r="256" spans="1:3" s="110" customFormat="1" ht="20.25" customHeight="1" x14ac:dyDescent="0.35">
      <c r="A256" s="387"/>
      <c r="B256" s="191" t="s">
        <v>453</v>
      </c>
      <c r="C256" s="156"/>
    </row>
    <row r="257" spans="1:3" s="110" customFormat="1" ht="27.75" customHeight="1" x14ac:dyDescent="0.35">
      <c r="A257" s="388"/>
      <c r="B257" s="192" t="s">
        <v>381</v>
      </c>
      <c r="C257" s="194"/>
    </row>
    <row r="258" spans="1:3" s="110" customFormat="1" ht="27.75" customHeight="1" x14ac:dyDescent="0.35">
      <c r="A258" s="392">
        <v>9.02</v>
      </c>
      <c r="B258" s="193" t="s">
        <v>454</v>
      </c>
      <c r="C258" s="156"/>
    </row>
    <row r="259" spans="1:3" s="110" customFormat="1" ht="27.75" customHeight="1" x14ac:dyDescent="0.35">
      <c r="A259" s="387"/>
      <c r="B259" s="154" t="s">
        <v>451</v>
      </c>
      <c r="C259" s="156"/>
    </row>
    <row r="260" spans="1:3" s="110" customFormat="1" ht="27.75" customHeight="1" x14ac:dyDescent="0.35">
      <c r="A260" s="382"/>
      <c r="B260" s="155" t="s">
        <v>452</v>
      </c>
      <c r="C260" s="156"/>
    </row>
    <row r="261" spans="1:3" s="110" customFormat="1" ht="27.75" customHeight="1" x14ac:dyDescent="0.35">
      <c r="A261" s="387"/>
      <c r="B261" s="191" t="s">
        <v>453</v>
      </c>
      <c r="C261" s="156"/>
    </row>
    <row r="262" spans="1:3" s="110" customFormat="1" ht="27.75" customHeight="1" x14ac:dyDescent="0.35">
      <c r="A262" s="388"/>
      <c r="B262" s="192" t="s">
        <v>381</v>
      </c>
      <c r="C262" s="156"/>
    </row>
    <row r="263" spans="1:3" s="110" customFormat="1" ht="21.75" customHeight="1" x14ac:dyDescent="0.35">
      <c r="A263" s="391" t="s">
        <v>70</v>
      </c>
      <c r="B263" s="195" t="s">
        <v>455</v>
      </c>
      <c r="C263" s="196"/>
    </row>
    <row r="264" spans="1:3" s="110" customFormat="1" ht="21.75" customHeight="1" x14ac:dyDescent="0.35">
      <c r="A264" s="382"/>
      <c r="B264" s="154" t="s">
        <v>451</v>
      </c>
      <c r="C264" s="182"/>
    </row>
    <row r="265" spans="1:3" s="110" customFormat="1" ht="27" customHeight="1" x14ac:dyDescent="0.35">
      <c r="A265" s="382"/>
      <c r="B265" s="154" t="s">
        <v>456</v>
      </c>
      <c r="C265" s="182"/>
    </row>
    <row r="266" spans="1:3" s="110" customFormat="1" ht="21.75" customHeight="1" x14ac:dyDescent="0.35">
      <c r="A266" s="382"/>
      <c r="B266" s="191" t="s">
        <v>457</v>
      </c>
      <c r="C266" s="145"/>
    </row>
    <row r="267" spans="1:3" s="110" customFormat="1" ht="27" customHeight="1" x14ac:dyDescent="0.35">
      <c r="A267" s="383"/>
      <c r="B267" s="192" t="s">
        <v>381</v>
      </c>
      <c r="C267" s="188"/>
    </row>
    <row r="268" spans="1:3" s="110" customFormat="1" ht="27" customHeight="1" x14ac:dyDescent="0.35">
      <c r="A268" s="394" t="s">
        <v>71</v>
      </c>
      <c r="B268" s="195" t="s">
        <v>458</v>
      </c>
      <c r="C268" s="182"/>
    </row>
    <row r="269" spans="1:3" s="110" customFormat="1" ht="27" customHeight="1" x14ac:dyDescent="0.35">
      <c r="A269" s="382"/>
      <c r="B269" s="154" t="s">
        <v>451</v>
      </c>
      <c r="C269" s="182"/>
    </row>
    <row r="270" spans="1:3" s="110" customFormat="1" ht="27" customHeight="1" x14ac:dyDescent="0.35">
      <c r="A270" s="382"/>
      <c r="B270" s="154" t="s">
        <v>459</v>
      </c>
      <c r="C270" s="182"/>
    </row>
    <row r="271" spans="1:3" s="110" customFormat="1" ht="27" customHeight="1" x14ac:dyDescent="0.35">
      <c r="A271" s="382"/>
      <c r="B271" s="191" t="s">
        <v>457</v>
      </c>
      <c r="C271" s="182"/>
    </row>
    <row r="272" spans="1:3" s="110" customFormat="1" ht="27" customHeight="1" x14ac:dyDescent="0.35">
      <c r="A272" s="382"/>
      <c r="B272" s="155" t="s">
        <v>381</v>
      </c>
      <c r="C272" s="182"/>
    </row>
    <row r="273" spans="1:3" s="110" customFormat="1" ht="27" customHeight="1" x14ac:dyDescent="0.35">
      <c r="A273" s="394" t="s">
        <v>72</v>
      </c>
      <c r="B273" s="152" t="s">
        <v>460</v>
      </c>
      <c r="C273" s="181"/>
    </row>
    <row r="274" spans="1:3" s="110" customFormat="1" ht="27" customHeight="1" x14ac:dyDescent="0.35">
      <c r="A274" s="382"/>
      <c r="B274" s="154" t="s">
        <v>451</v>
      </c>
      <c r="C274" s="182"/>
    </row>
    <row r="275" spans="1:3" s="110" customFormat="1" ht="27" customHeight="1" x14ac:dyDescent="0.35">
      <c r="A275" s="382"/>
      <c r="B275" s="154" t="s">
        <v>461</v>
      </c>
      <c r="C275" s="182"/>
    </row>
    <row r="276" spans="1:3" s="110" customFormat="1" ht="27" customHeight="1" x14ac:dyDescent="0.35">
      <c r="A276" s="382"/>
      <c r="B276" s="191" t="s">
        <v>457</v>
      </c>
      <c r="C276" s="182"/>
    </row>
    <row r="277" spans="1:3" s="110" customFormat="1" ht="27" customHeight="1" x14ac:dyDescent="0.35">
      <c r="A277" s="383"/>
      <c r="B277" s="192" t="s">
        <v>381</v>
      </c>
      <c r="C277" s="188"/>
    </row>
    <row r="278" spans="1:3" s="110" customFormat="1" ht="21.75" customHeight="1" x14ac:dyDescent="0.35">
      <c r="A278" s="392">
        <v>9.06</v>
      </c>
      <c r="B278" s="197" t="s">
        <v>462</v>
      </c>
      <c r="C278" s="198"/>
    </row>
    <row r="279" spans="1:3" s="110" customFormat="1" ht="21.75" customHeight="1" x14ac:dyDescent="0.35">
      <c r="A279" s="385"/>
      <c r="B279" s="154" t="s">
        <v>463</v>
      </c>
      <c r="C279" s="156"/>
    </row>
    <row r="280" spans="1:3" s="110" customFormat="1" ht="29.25" customHeight="1" x14ac:dyDescent="0.35">
      <c r="A280" s="387"/>
      <c r="B280" s="154" t="s">
        <v>464</v>
      </c>
      <c r="C280" s="156"/>
    </row>
    <row r="281" spans="1:3" s="110" customFormat="1" ht="21.75" customHeight="1" x14ac:dyDescent="0.35">
      <c r="A281" s="387"/>
      <c r="B281" s="191" t="s">
        <v>441</v>
      </c>
      <c r="C281" s="156"/>
    </row>
    <row r="282" spans="1:3" s="110" customFormat="1" ht="21.75" customHeight="1" x14ac:dyDescent="0.35">
      <c r="A282" s="388"/>
      <c r="B282" s="192" t="s">
        <v>381</v>
      </c>
      <c r="C282" s="194"/>
    </row>
    <row r="283" spans="1:3" s="110" customFormat="1" ht="24" customHeight="1" x14ac:dyDescent="0.35">
      <c r="A283" s="392">
        <v>9.07</v>
      </c>
      <c r="B283" s="197" t="s">
        <v>465</v>
      </c>
      <c r="C283" s="198"/>
    </row>
    <row r="284" spans="1:3" s="110" customFormat="1" ht="21.75" customHeight="1" x14ac:dyDescent="0.35">
      <c r="A284" s="385"/>
      <c r="B284" s="154" t="s">
        <v>463</v>
      </c>
      <c r="C284" s="156"/>
    </row>
    <row r="285" spans="1:3" s="110" customFormat="1" ht="31.5" customHeight="1" x14ac:dyDescent="0.35">
      <c r="A285" s="387"/>
      <c r="B285" s="154" t="s">
        <v>466</v>
      </c>
      <c r="C285" s="156"/>
    </row>
    <row r="286" spans="1:3" s="110" customFormat="1" ht="21.75" customHeight="1" x14ac:dyDescent="0.35">
      <c r="A286" s="387"/>
      <c r="B286" s="191" t="s">
        <v>441</v>
      </c>
      <c r="C286" s="156"/>
    </row>
    <row r="287" spans="1:3" s="110" customFormat="1" ht="21.75" customHeight="1" x14ac:dyDescent="0.35">
      <c r="A287" s="388"/>
      <c r="B287" s="192" t="s">
        <v>381</v>
      </c>
      <c r="C287" s="194"/>
    </row>
    <row r="288" spans="1:3" s="110" customFormat="1" ht="21.75" customHeight="1" x14ac:dyDescent="0.35">
      <c r="A288" s="392">
        <v>9.08</v>
      </c>
      <c r="B288" s="199" t="s">
        <v>467</v>
      </c>
      <c r="C288" s="200"/>
    </row>
    <row r="289" spans="1:3" s="110" customFormat="1" ht="21.75" customHeight="1" x14ac:dyDescent="0.35">
      <c r="A289" s="387"/>
      <c r="B289" s="174" t="s">
        <v>468</v>
      </c>
      <c r="C289" s="177"/>
    </row>
    <row r="290" spans="1:3" s="110" customFormat="1" ht="36" customHeight="1" x14ac:dyDescent="0.35">
      <c r="A290" s="387"/>
      <c r="B290" s="140" t="s">
        <v>469</v>
      </c>
      <c r="C290" s="177"/>
    </row>
    <row r="291" spans="1:3" s="110" customFormat="1" ht="21.75" customHeight="1" x14ac:dyDescent="0.35">
      <c r="A291" s="387"/>
      <c r="B291" s="201" t="s">
        <v>441</v>
      </c>
      <c r="C291" s="202"/>
    </row>
    <row r="292" spans="1:3" s="110" customFormat="1" ht="22.5" customHeight="1" x14ac:dyDescent="0.35">
      <c r="A292" s="387"/>
      <c r="B292" s="140" t="s">
        <v>381</v>
      </c>
      <c r="C292" s="177"/>
    </row>
    <row r="293" spans="1:3" s="110" customFormat="1" ht="26.25" customHeight="1" x14ac:dyDescent="0.35">
      <c r="A293" s="392">
        <v>9.09</v>
      </c>
      <c r="B293" s="203" t="s">
        <v>470</v>
      </c>
      <c r="C293" s="198"/>
    </row>
    <row r="294" spans="1:3" s="110" customFormat="1" ht="21.75" customHeight="1" x14ac:dyDescent="0.35">
      <c r="A294" s="387"/>
      <c r="B294" s="154" t="s">
        <v>468</v>
      </c>
      <c r="C294" s="182"/>
    </row>
    <row r="295" spans="1:3" s="110" customFormat="1" ht="31.5" customHeight="1" x14ac:dyDescent="0.35">
      <c r="A295" s="387"/>
      <c r="B295" s="155" t="s">
        <v>471</v>
      </c>
      <c r="C295" s="182"/>
    </row>
    <row r="296" spans="1:3" s="110" customFormat="1" ht="21.75" customHeight="1" x14ac:dyDescent="0.35">
      <c r="A296" s="387"/>
      <c r="B296" s="191" t="s">
        <v>441</v>
      </c>
      <c r="C296" s="145"/>
    </row>
    <row r="297" spans="1:3" s="110" customFormat="1" ht="27" customHeight="1" x14ac:dyDescent="0.35">
      <c r="A297" s="388"/>
      <c r="B297" s="140" t="s">
        <v>381</v>
      </c>
      <c r="C297" s="188"/>
    </row>
    <row r="298" spans="1:3" s="110" customFormat="1" ht="21.75" customHeight="1" x14ac:dyDescent="0.35">
      <c r="A298" s="505" t="s">
        <v>472</v>
      </c>
      <c r="B298" s="506"/>
      <c r="C298" s="507"/>
    </row>
    <row r="299" spans="1:3" s="110" customFormat="1" ht="40.25" customHeight="1" x14ac:dyDescent="0.35">
      <c r="A299" s="480" t="s">
        <v>473</v>
      </c>
      <c r="B299" s="481"/>
      <c r="C299" s="482"/>
    </row>
    <row r="300" spans="1:3" s="110" customFormat="1" ht="21.75" customHeight="1" x14ac:dyDescent="0.35">
      <c r="A300" s="398"/>
      <c r="B300" s="205"/>
      <c r="C300" s="206"/>
    </row>
    <row r="301" spans="1:3" s="110" customFormat="1" ht="27" customHeight="1" x14ac:dyDescent="0.35">
      <c r="A301" s="483" t="s">
        <v>474</v>
      </c>
      <c r="B301" s="484"/>
      <c r="C301" s="485"/>
    </row>
    <row r="302" spans="1:3" s="110" customFormat="1" ht="21.75" customHeight="1" x14ac:dyDescent="0.35">
      <c r="A302" s="399" t="s">
        <v>77</v>
      </c>
      <c r="B302" s="171" t="s">
        <v>475</v>
      </c>
      <c r="C302" s="207"/>
    </row>
    <row r="303" spans="1:3" s="110" customFormat="1" ht="21.75" customHeight="1" x14ac:dyDescent="0.35">
      <c r="A303" s="382"/>
      <c r="B303" s="174" t="s">
        <v>476</v>
      </c>
      <c r="C303" s="177"/>
    </row>
    <row r="304" spans="1:3" s="110" customFormat="1" ht="108.5" customHeight="1" x14ac:dyDescent="0.35">
      <c r="A304" s="382"/>
      <c r="B304" s="140" t="s">
        <v>816</v>
      </c>
      <c r="C304" s="177"/>
    </row>
    <row r="305" spans="1:3" s="110" customFormat="1" ht="21.75" customHeight="1" x14ac:dyDescent="0.35">
      <c r="A305" s="382"/>
      <c r="B305" s="201" t="s">
        <v>441</v>
      </c>
      <c r="C305" s="202"/>
    </row>
    <row r="306" spans="1:3" s="110" customFormat="1" ht="24" customHeight="1" x14ac:dyDescent="0.35">
      <c r="A306" s="383"/>
      <c r="B306" s="190" t="s">
        <v>381</v>
      </c>
      <c r="C306" s="179"/>
    </row>
    <row r="307" spans="1:3" s="110" customFormat="1" ht="21.75" customHeight="1" x14ac:dyDescent="0.35">
      <c r="A307" s="392">
        <v>9.11</v>
      </c>
      <c r="B307" s="208" t="s">
        <v>478</v>
      </c>
      <c r="C307" s="209"/>
    </row>
    <row r="308" spans="1:3" s="110" customFormat="1" ht="21.75" customHeight="1" x14ac:dyDescent="0.35">
      <c r="A308" s="387"/>
      <c r="B308" s="154" t="s">
        <v>468</v>
      </c>
      <c r="C308" s="210"/>
    </row>
    <row r="309" spans="1:3" s="110" customFormat="1" ht="32.25" customHeight="1" x14ac:dyDescent="0.35">
      <c r="A309" s="387"/>
      <c r="B309" s="154" t="s">
        <v>479</v>
      </c>
      <c r="C309" s="210"/>
    </row>
    <row r="310" spans="1:3" s="110" customFormat="1" ht="21.75" customHeight="1" x14ac:dyDescent="0.35">
      <c r="A310" s="387"/>
      <c r="B310" s="191" t="s">
        <v>441</v>
      </c>
      <c r="C310" s="210"/>
    </row>
    <row r="311" spans="1:3" s="110" customFormat="1" ht="21.75" customHeight="1" x14ac:dyDescent="0.35">
      <c r="A311" s="388"/>
      <c r="B311" s="190" t="s">
        <v>381</v>
      </c>
      <c r="C311" s="211"/>
    </row>
    <row r="312" spans="1:3" s="110" customFormat="1" ht="21.75" customHeight="1" x14ac:dyDescent="0.35">
      <c r="A312" s="392">
        <v>9.1199999999999992</v>
      </c>
      <c r="B312" s="208" t="s">
        <v>480</v>
      </c>
      <c r="C312" s="209"/>
    </row>
    <row r="313" spans="1:3" s="110" customFormat="1" ht="21.75" customHeight="1" x14ac:dyDescent="0.35">
      <c r="A313" s="387"/>
      <c r="B313" s="154" t="s">
        <v>468</v>
      </c>
      <c r="C313" s="210"/>
    </row>
    <row r="314" spans="1:3" s="110" customFormat="1" ht="30" customHeight="1" x14ac:dyDescent="0.35">
      <c r="A314" s="387"/>
      <c r="B314" s="154" t="s">
        <v>481</v>
      </c>
      <c r="C314" s="210"/>
    </row>
    <row r="315" spans="1:3" s="110" customFormat="1" ht="21.75" customHeight="1" x14ac:dyDescent="0.35">
      <c r="A315" s="387"/>
      <c r="B315" s="191" t="s">
        <v>441</v>
      </c>
      <c r="C315" s="210"/>
    </row>
    <row r="316" spans="1:3" s="110" customFormat="1" ht="21.75" customHeight="1" x14ac:dyDescent="0.35">
      <c r="A316" s="388"/>
      <c r="B316" s="190" t="s">
        <v>381</v>
      </c>
      <c r="C316" s="211"/>
    </row>
    <row r="317" spans="1:3" s="110" customFormat="1" ht="21.75" customHeight="1" x14ac:dyDescent="0.35">
      <c r="A317" s="392">
        <v>9.1300000000000008</v>
      </c>
      <c r="B317" s="203" t="s">
        <v>482</v>
      </c>
      <c r="C317" s="209"/>
    </row>
    <row r="318" spans="1:3" s="110" customFormat="1" ht="21.75" customHeight="1" x14ac:dyDescent="0.35">
      <c r="A318" s="387"/>
      <c r="B318" s="154" t="s">
        <v>468</v>
      </c>
      <c r="C318" s="210"/>
    </row>
    <row r="319" spans="1:3" s="110" customFormat="1" ht="36.75" customHeight="1" x14ac:dyDescent="0.35">
      <c r="A319" s="387"/>
      <c r="B319" s="154" t="s">
        <v>483</v>
      </c>
      <c r="C319" s="210"/>
    </row>
    <row r="320" spans="1:3" s="110" customFormat="1" ht="21.75" customHeight="1" x14ac:dyDescent="0.35">
      <c r="A320" s="387"/>
      <c r="B320" s="191" t="s">
        <v>441</v>
      </c>
      <c r="C320" s="210"/>
    </row>
    <row r="321" spans="1:3" s="110" customFormat="1" ht="21.75" customHeight="1" x14ac:dyDescent="0.35">
      <c r="A321" s="388"/>
      <c r="B321" s="190" t="s">
        <v>381</v>
      </c>
      <c r="C321" s="211"/>
    </row>
    <row r="322" spans="1:3" s="110" customFormat="1" ht="24" customHeight="1" x14ac:dyDescent="0.35">
      <c r="A322" s="392">
        <v>9.14</v>
      </c>
      <c r="B322" s="203" t="s">
        <v>484</v>
      </c>
      <c r="C322" s="209"/>
    </row>
    <row r="323" spans="1:3" s="110" customFormat="1" ht="24" customHeight="1" x14ac:dyDescent="0.35">
      <c r="A323" s="387"/>
      <c r="B323" s="154" t="s">
        <v>468</v>
      </c>
      <c r="C323" s="210"/>
    </row>
    <row r="324" spans="1:3" s="110" customFormat="1" ht="24" customHeight="1" x14ac:dyDescent="0.35">
      <c r="A324" s="387"/>
      <c r="B324" s="154" t="s">
        <v>485</v>
      </c>
      <c r="C324" s="210"/>
    </row>
    <row r="325" spans="1:3" x14ac:dyDescent="0.35">
      <c r="A325" s="387"/>
      <c r="B325" s="191" t="s">
        <v>441</v>
      </c>
      <c r="C325" s="210"/>
    </row>
    <row r="326" spans="1:3" x14ac:dyDescent="0.35">
      <c r="A326" s="388"/>
      <c r="B326" s="190" t="s">
        <v>381</v>
      </c>
      <c r="C326" s="211"/>
    </row>
    <row r="327" spans="1:3" x14ac:dyDescent="0.35">
      <c r="A327" s="486" t="s">
        <v>486</v>
      </c>
      <c r="B327" s="487"/>
      <c r="C327" s="488"/>
    </row>
    <row r="328" spans="1:3" x14ac:dyDescent="0.35">
      <c r="A328" s="489" t="s">
        <v>476</v>
      </c>
      <c r="B328" s="490"/>
      <c r="C328" s="491"/>
    </row>
    <row r="329" spans="1:3" ht="113.5" customHeight="1" x14ac:dyDescent="0.35">
      <c r="A329" s="480" t="s">
        <v>487</v>
      </c>
      <c r="B329" s="481"/>
      <c r="C329" s="482"/>
    </row>
    <row r="330" spans="1:3" x14ac:dyDescent="0.35">
      <c r="A330" s="492" t="s">
        <v>488</v>
      </c>
      <c r="B330" s="493"/>
      <c r="C330" s="494"/>
    </row>
    <row r="331" spans="1:3" x14ac:dyDescent="0.35">
      <c r="A331" s="391" t="s">
        <v>86</v>
      </c>
      <c r="B331" s="212" t="s">
        <v>489</v>
      </c>
      <c r="C331" s="209"/>
    </row>
    <row r="332" spans="1:3" x14ac:dyDescent="0.35">
      <c r="A332" s="387"/>
      <c r="B332" s="154" t="s">
        <v>468</v>
      </c>
      <c r="C332" s="210"/>
    </row>
    <row r="333" spans="1:3" ht="29" x14ac:dyDescent="0.35">
      <c r="A333" s="387"/>
      <c r="B333" s="154" t="s">
        <v>490</v>
      </c>
      <c r="C333" s="210"/>
    </row>
    <row r="334" spans="1:3" x14ac:dyDescent="0.35">
      <c r="A334" s="387"/>
      <c r="B334" s="191" t="s">
        <v>441</v>
      </c>
      <c r="C334" s="210"/>
    </row>
    <row r="335" spans="1:3" x14ac:dyDescent="0.35">
      <c r="A335" s="388"/>
      <c r="B335" s="190" t="s">
        <v>381</v>
      </c>
      <c r="C335" s="211"/>
    </row>
    <row r="336" spans="1:3" x14ac:dyDescent="0.35">
      <c r="A336" s="391" t="s">
        <v>87</v>
      </c>
      <c r="B336" s="212" t="s">
        <v>491</v>
      </c>
      <c r="C336" s="209"/>
    </row>
    <row r="337" spans="1:3" x14ac:dyDescent="0.35">
      <c r="A337" s="387"/>
      <c r="B337" s="154" t="s">
        <v>468</v>
      </c>
      <c r="C337" s="210"/>
    </row>
    <row r="338" spans="1:3" ht="29" x14ac:dyDescent="0.35">
      <c r="A338" s="387"/>
      <c r="B338" s="154" t="s">
        <v>492</v>
      </c>
      <c r="C338" s="210"/>
    </row>
    <row r="339" spans="1:3" x14ac:dyDescent="0.35">
      <c r="A339" s="387"/>
      <c r="B339" s="191" t="s">
        <v>441</v>
      </c>
      <c r="C339" s="210"/>
    </row>
    <row r="340" spans="1:3" x14ac:dyDescent="0.35">
      <c r="A340" s="388"/>
      <c r="B340" s="190" t="s">
        <v>381</v>
      </c>
      <c r="C340" s="211"/>
    </row>
    <row r="341" spans="1:3" x14ac:dyDescent="0.35">
      <c r="A341" s="391" t="s">
        <v>88</v>
      </c>
      <c r="B341" s="212" t="s">
        <v>493</v>
      </c>
      <c r="C341" s="209"/>
    </row>
    <row r="342" spans="1:3" x14ac:dyDescent="0.35">
      <c r="A342" s="387"/>
      <c r="B342" s="154" t="s">
        <v>468</v>
      </c>
      <c r="C342" s="210"/>
    </row>
    <row r="343" spans="1:3" ht="29" x14ac:dyDescent="0.35">
      <c r="A343" s="387"/>
      <c r="B343" s="154" t="s">
        <v>494</v>
      </c>
      <c r="C343" s="210"/>
    </row>
    <row r="344" spans="1:3" x14ac:dyDescent="0.35">
      <c r="A344" s="387"/>
      <c r="B344" s="191" t="s">
        <v>441</v>
      </c>
      <c r="C344" s="210"/>
    </row>
    <row r="345" spans="1:3" x14ac:dyDescent="0.35">
      <c r="A345" s="388"/>
      <c r="B345" s="190" t="s">
        <v>381</v>
      </c>
      <c r="C345" s="211"/>
    </row>
    <row r="346" spans="1:3" x14ac:dyDescent="0.35">
      <c r="A346" s="391" t="s">
        <v>136</v>
      </c>
      <c r="B346" s="212" t="s">
        <v>495</v>
      </c>
      <c r="C346" s="209"/>
    </row>
    <row r="347" spans="1:3" x14ac:dyDescent="0.35">
      <c r="A347" s="387"/>
      <c r="B347" s="154" t="s">
        <v>468</v>
      </c>
      <c r="C347" s="210"/>
    </row>
    <row r="348" spans="1:3" ht="29" x14ac:dyDescent="0.35">
      <c r="A348" s="387"/>
      <c r="B348" s="154" t="s">
        <v>496</v>
      </c>
      <c r="C348" s="210"/>
    </row>
    <row r="349" spans="1:3" x14ac:dyDescent="0.35">
      <c r="A349" s="387"/>
      <c r="B349" s="191" t="s">
        <v>441</v>
      </c>
      <c r="C349" s="210"/>
    </row>
    <row r="350" spans="1:3" x14ac:dyDescent="0.35">
      <c r="A350" s="388"/>
      <c r="B350" s="190" t="s">
        <v>381</v>
      </c>
      <c r="C350" s="211"/>
    </row>
    <row r="351" spans="1:3" x14ac:dyDescent="0.35">
      <c r="A351" s="391" t="s">
        <v>137</v>
      </c>
      <c r="B351" s="212" t="s">
        <v>497</v>
      </c>
      <c r="C351" s="209"/>
    </row>
    <row r="352" spans="1:3" x14ac:dyDescent="0.35">
      <c r="A352" s="387"/>
      <c r="B352" s="154" t="s">
        <v>468</v>
      </c>
      <c r="C352" s="210"/>
    </row>
    <row r="353" spans="1:3" ht="23.5" customHeight="1" x14ac:dyDescent="0.35">
      <c r="A353" s="387"/>
      <c r="B353" s="154" t="s">
        <v>498</v>
      </c>
      <c r="C353" s="210"/>
    </row>
    <row r="354" spans="1:3" x14ac:dyDescent="0.35">
      <c r="A354" s="387"/>
      <c r="B354" s="191" t="s">
        <v>441</v>
      </c>
      <c r="C354" s="210"/>
    </row>
    <row r="355" spans="1:3" x14ac:dyDescent="0.35">
      <c r="A355" s="388"/>
      <c r="B355" s="190" t="s">
        <v>381</v>
      </c>
      <c r="C355" s="211"/>
    </row>
    <row r="356" spans="1:3" x14ac:dyDescent="0.35">
      <c r="A356" s="495" t="s">
        <v>499</v>
      </c>
      <c r="B356" s="496"/>
      <c r="C356" s="497"/>
    </row>
    <row r="357" spans="1:3" ht="48.5" customHeight="1" x14ac:dyDescent="0.35">
      <c r="A357" s="480" t="s">
        <v>500</v>
      </c>
      <c r="B357" s="481"/>
      <c r="C357" s="482"/>
    </row>
    <row r="358" spans="1:3" ht="30.5" customHeight="1" x14ac:dyDescent="0.35">
      <c r="A358" s="480" t="s">
        <v>501</v>
      </c>
      <c r="B358" s="481"/>
      <c r="C358" s="482"/>
    </row>
    <row r="359" spans="1:3" ht="39.75" customHeight="1" x14ac:dyDescent="0.35">
      <c r="A359" s="480" t="s">
        <v>502</v>
      </c>
      <c r="B359" s="481"/>
      <c r="C359" s="482"/>
    </row>
    <row r="360" spans="1:3" ht="43" customHeight="1" x14ac:dyDescent="0.35">
      <c r="A360" s="483" t="s">
        <v>503</v>
      </c>
      <c r="B360" s="484"/>
      <c r="C360" s="485"/>
    </row>
    <row r="361" spans="1:3" x14ac:dyDescent="0.35">
      <c r="A361" s="391" t="s">
        <v>138</v>
      </c>
      <c r="B361" s="171" t="s">
        <v>504</v>
      </c>
      <c r="C361" s="196"/>
    </row>
    <row r="362" spans="1:3" x14ac:dyDescent="0.35">
      <c r="A362" s="387"/>
      <c r="B362" s="174" t="s">
        <v>468</v>
      </c>
      <c r="C362" s="182"/>
    </row>
    <row r="363" spans="1:3" ht="29" x14ac:dyDescent="0.35">
      <c r="A363" s="385"/>
      <c r="B363" s="174" t="s">
        <v>505</v>
      </c>
      <c r="C363" s="182"/>
    </row>
    <row r="364" spans="1:3" x14ac:dyDescent="0.35">
      <c r="A364" s="387"/>
      <c r="B364" s="201" t="s">
        <v>441</v>
      </c>
      <c r="C364" s="145"/>
    </row>
    <row r="365" spans="1:3" x14ac:dyDescent="0.35">
      <c r="A365" s="388"/>
      <c r="B365" s="190" t="s">
        <v>381</v>
      </c>
      <c r="C365" s="188"/>
    </row>
    <row r="366" spans="1:3" x14ac:dyDescent="0.35">
      <c r="A366" s="391" t="s">
        <v>139</v>
      </c>
      <c r="B366" s="171" t="s">
        <v>506</v>
      </c>
      <c r="C366" s="198"/>
    </row>
    <row r="367" spans="1:3" x14ac:dyDescent="0.35">
      <c r="A367" s="387"/>
      <c r="B367" s="174" t="s">
        <v>468</v>
      </c>
      <c r="C367" s="156"/>
    </row>
    <row r="368" spans="1:3" x14ac:dyDescent="0.35">
      <c r="A368" s="387"/>
      <c r="B368" s="174" t="s">
        <v>507</v>
      </c>
      <c r="C368" s="156"/>
    </row>
    <row r="369" spans="1:3" x14ac:dyDescent="0.35">
      <c r="A369" s="385"/>
      <c r="B369" s="201" t="s">
        <v>441</v>
      </c>
      <c r="C369" s="139"/>
    </row>
    <row r="370" spans="1:3" x14ac:dyDescent="0.35">
      <c r="A370" s="386"/>
      <c r="B370" s="190" t="s">
        <v>381</v>
      </c>
      <c r="C370" s="169"/>
    </row>
    <row r="371" spans="1:3" x14ac:dyDescent="0.35">
      <c r="A371" s="391" t="s">
        <v>140</v>
      </c>
      <c r="B371" s="171" t="s">
        <v>508</v>
      </c>
      <c r="C371" s="198"/>
    </row>
    <row r="372" spans="1:3" x14ac:dyDescent="0.35">
      <c r="A372" s="387"/>
      <c r="B372" s="174" t="s">
        <v>468</v>
      </c>
      <c r="C372" s="156"/>
    </row>
    <row r="373" spans="1:3" x14ac:dyDescent="0.35">
      <c r="A373" s="387"/>
      <c r="B373" s="174" t="s">
        <v>509</v>
      </c>
      <c r="C373" s="156"/>
    </row>
    <row r="374" spans="1:3" x14ac:dyDescent="0.35">
      <c r="A374" s="387"/>
      <c r="B374" s="201" t="s">
        <v>441</v>
      </c>
      <c r="C374" s="156"/>
    </row>
    <row r="375" spans="1:3" x14ac:dyDescent="0.35">
      <c r="A375" s="387"/>
      <c r="B375" s="140" t="s">
        <v>381</v>
      </c>
      <c r="C375" s="156"/>
    </row>
    <row r="376" spans="1:3" x14ac:dyDescent="0.35">
      <c r="A376" s="391" t="s">
        <v>140</v>
      </c>
      <c r="B376" s="213" t="s">
        <v>510</v>
      </c>
      <c r="C376" s="198"/>
    </row>
    <row r="377" spans="1:3" x14ac:dyDescent="0.35">
      <c r="A377" s="387"/>
      <c r="B377" s="174" t="s">
        <v>468</v>
      </c>
      <c r="C377" s="156"/>
    </row>
    <row r="378" spans="1:3" ht="43.5" x14ac:dyDescent="0.35">
      <c r="A378" s="387"/>
      <c r="B378" s="214" t="s">
        <v>818</v>
      </c>
      <c r="C378" s="156"/>
    </row>
    <row r="379" spans="1:3" s="110" customFormat="1" ht="36.25" customHeight="1" x14ac:dyDescent="0.35">
      <c r="A379" s="387"/>
      <c r="B379" s="215" t="s">
        <v>512</v>
      </c>
      <c r="C379" s="156"/>
    </row>
    <row r="380" spans="1:3" s="110" customFormat="1" ht="33.5" customHeight="1" x14ac:dyDescent="0.35">
      <c r="A380" s="387"/>
      <c r="B380" s="215" t="s">
        <v>513</v>
      </c>
      <c r="C380" s="156"/>
    </row>
    <row r="381" spans="1:3" s="110" customFormat="1" ht="36.75" customHeight="1" x14ac:dyDescent="0.35">
      <c r="A381" s="24"/>
      <c r="B381" s="215" t="s">
        <v>514</v>
      </c>
      <c r="C381" s="216"/>
    </row>
    <row r="382" spans="1:3" s="110" customFormat="1" ht="37.25" customHeight="1" x14ac:dyDescent="0.35">
      <c r="A382" s="24"/>
      <c r="B382" s="214" t="s">
        <v>515</v>
      </c>
      <c r="C382" s="216"/>
    </row>
    <row r="383" spans="1:3" s="110" customFormat="1" ht="21.75" customHeight="1" x14ac:dyDescent="0.35">
      <c r="A383" s="24"/>
      <c r="B383" s="201" t="s">
        <v>441</v>
      </c>
      <c r="C383" s="216"/>
    </row>
    <row r="384" spans="1:3" s="110" customFormat="1" ht="21.4" customHeight="1" x14ac:dyDescent="0.35">
      <c r="A384" s="12"/>
      <c r="B384" s="190" t="s">
        <v>381</v>
      </c>
      <c r="C384" s="217"/>
    </row>
    <row r="385" spans="1:3" x14ac:dyDescent="0.35">
      <c r="A385" s="391" t="s">
        <v>141</v>
      </c>
      <c r="B385" s="203" t="s">
        <v>516</v>
      </c>
      <c r="C385" s="209"/>
    </row>
    <row r="386" spans="1:3" x14ac:dyDescent="0.35">
      <c r="A386" s="387"/>
      <c r="B386" s="154" t="s">
        <v>468</v>
      </c>
      <c r="C386" s="210"/>
    </row>
    <row r="387" spans="1:3" x14ac:dyDescent="0.35">
      <c r="A387" s="387"/>
      <c r="B387" s="154" t="s">
        <v>517</v>
      </c>
      <c r="C387" s="210"/>
    </row>
    <row r="388" spans="1:3" x14ac:dyDescent="0.35">
      <c r="A388" s="387"/>
      <c r="B388" s="191" t="s">
        <v>441</v>
      </c>
      <c r="C388" s="210"/>
    </row>
    <row r="389" spans="1:3" x14ac:dyDescent="0.35">
      <c r="A389" s="388"/>
      <c r="B389" s="190" t="s">
        <v>381</v>
      </c>
      <c r="C389" s="211"/>
    </row>
    <row r="390" spans="1:3" x14ac:dyDescent="0.35">
      <c r="A390" s="391" t="s">
        <v>518</v>
      </c>
      <c r="B390" s="203" t="s">
        <v>519</v>
      </c>
      <c r="C390" s="209"/>
    </row>
    <row r="391" spans="1:3" x14ac:dyDescent="0.35">
      <c r="A391" s="387"/>
      <c r="B391" s="154" t="s">
        <v>468</v>
      </c>
      <c r="C391" s="210"/>
    </row>
    <row r="392" spans="1:3" ht="104" x14ac:dyDescent="0.35">
      <c r="A392" s="387"/>
      <c r="B392" s="218" t="s">
        <v>520</v>
      </c>
      <c r="C392" s="210"/>
    </row>
    <row r="393" spans="1:3" x14ac:dyDescent="0.35">
      <c r="A393" s="387"/>
      <c r="B393" s="191" t="s">
        <v>441</v>
      </c>
      <c r="C393" s="210"/>
    </row>
    <row r="394" spans="1:3" s="110" customFormat="1" ht="21.75" customHeight="1" x14ac:dyDescent="0.35">
      <c r="A394" s="388"/>
      <c r="B394" s="190" t="s">
        <v>381</v>
      </c>
      <c r="C394" s="211"/>
    </row>
    <row r="395" spans="1:3" s="110" customFormat="1" ht="21.75" customHeight="1" x14ac:dyDescent="0.35">
      <c r="A395" s="392">
        <v>9.25</v>
      </c>
      <c r="B395" s="199" t="s">
        <v>521</v>
      </c>
      <c r="C395" s="198"/>
    </row>
    <row r="396" spans="1:3" s="110" customFormat="1" ht="21.75" customHeight="1" x14ac:dyDescent="0.35">
      <c r="A396" s="385"/>
      <c r="B396" s="174" t="s">
        <v>440</v>
      </c>
      <c r="C396" s="139"/>
    </row>
    <row r="397" spans="1:3" s="110" customFormat="1" ht="79.5" customHeight="1" x14ac:dyDescent="0.35">
      <c r="A397" s="385"/>
      <c r="B397" s="218" t="s">
        <v>522</v>
      </c>
      <c r="C397" s="139"/>
    </row>
    <row r="398" spans="1:3" s="110" customFormat="1" ht="21.75" customHeight="1" x14ac:dyDescent="0.35">
      <c r="A398" s="385"/>
      <c r="B398" s="201" t="s">
        <v>441</v>
      </c>
      <c r="C398" s="139"/>
    </row>
    <row r="399" spans="1:3" s="110" customFormat="1" ht="21.75" customHeight="1" x14ac:dyDescent="0.35">
      <c r="A399" s="386"/>
      <c r="B399" s="140" t="s">
        <v>381</v>
      </c>
      <c r="C399" s="169"/>
    </row>
    <row r="400" spans="1:3" x14ac:dyDescent="0.35">
      <c r="A400" s="400">
        <v>9.26</v>
      </c>
      <c r="B400" s="219" t="s">
        <v>523</v>
      </c>
      <c r="C400" s="200"/>
    </row>
    <row r="401" spans="1:3" x14ac:dyDescent="0.35">
      <c r="A401" s="396"/>
      <c r="B401" s="174" t="s">
        <v>440</v>
      </c>
      <c r="C401" s="220"/>
    </row>
    <row r="402" spans="1:3" ht="29" x14ac:dyDescent="0.35">
      <c r="A402" s="396"/>
      <c r="B402" s="221" t="s">
        <v>524</v>
      </c>
      <c r="C402" s="220"/>
    </row>
    <row r="403" spans="1:3" x14ac:dyDescent="0.35">
      <c r="A403" s="396"/>
      <c r="B403" s="201" t="s">
        <v>441</v>
      </c>
      <c r="C403" s="220"/>
    </row>
    <row r="404" spans="1:3" x14ac:dyDescent="0.35">
      <c r="A404" s="401"/>
      <c r="B404" s="190" t="s">
        <v>381</v>
      </c>
      <c r="C404" s="222"/>
    </row>
    <row r="405" spans="1:3" x14ac:dyDescent="0.35">
      <c r="A405" s="400">
        <v>9.27</v>
      </c>
      <c r="B405" s="213" t="s">
        <v>525</v>
      </c>
      <c r="C405" s="200"/>
    </row>
    <row r="406" spans="1:3" x14ac:dyDescent="0.35">
      <c r="A406" s="396"/>
      <c r="B406" s="174" t="s">
        <v>439</v>
      </c>
      <c r="C406" s="220"/>
    </row>
    <row r="407" spans="1:3" x14ac:dyDescent="0.35">
      <c r="A407" s="396"/>
      <c r="B407" s="223" t="s">
        <v>526</v>
      </c>
      <c r="C407" s="220"/>
    </row>
    <row r="408" spans="1:3" x14ac:dyDescent="0.35">
      <c r="A408" s="396"/>
      <c r="B408" s="201" t="s">
        <v>380</v>
      </c>
      <c r="C408" s="220"/>
    </row>
    <row r="409" spans="1:3" x14ac:dyDescent="0.35">
      <c r="A409" s="396"/>
      <c r="B409" s="140" t="s">
        <v>381</v>
      </c>
      <c r="C409" s="220"/>
    </row>
    <row r="410" spans="1:3" x14ac:dyDescent="0.35">
      <c r="A410" s="392">
        <v>9.2799999999999994</v>
      </c>
      <c r="B410" s="224" t="s">
        <v>527</v>
      </c>
      <c r="C410" s="198"/>
    </row>
    <row r="411" spans="1:3" x14ac:dyDescent="0.35">
      <c r="A411" s="385"/>
      <c r="B411" s="187" t="s">
        <v>417</v>
      </c>
      <c r="C411" s="139"/>
    </row>
    <row r="412" spans="1:3" ht="29" x14ac:dyDescent="0.35">
      <c r="A412" s="385"/>
      <c r="B412" s="225" t="s">
        <v>528</v>
      </c>
      <c r="C412" s="139"/>
    </row>
    <row r="413" spans="1:3" ht="29" x14ac:dyDescent="0.35">
      <c r="A413" s="385"/>
      <c r="B413" s="204" t="s">
        <v>529</v>
      </c>
      <c r="C413" s="139"/>
    </row>
    <row r="414" spans="1:3" x14ac:dyDescent="0.35">
      <c r="A414" s="385"/>
      <c r="B414" s="204" t="s">
        <v>530</v>
      </c>
      <c r="C414" s="139"/>
    </row>
    <row r="415" spans="1:3" x14ac:dyDescent="0.35">
      <c r="A415" s="378"/>
      <c r="B415" s="204"/>
      <c r="C415" s="116"/>
    </row>
    <row r="416" spans="1:3" x14ac:dyDescent="0.35">
      <c r="A416" s="38"/>
      <c r="B416" s="226" t="s">
        <v>531</v>
      </c>
      <c r="C416" s="227"/>
    </row>
  </sheetData>
  <mergeCells count="21">
    <mergeCell ref="A358:C358"/>
    <mergeCell ref="A359:C359"/>
    <mergeCell ref="A360:C360"/>
    <mergeCell ref="A327:C327"/>
    <mergeCell ref="A328:C328"/>
    <mergeCell ref="A329:C329"/>
    <mergeCell ref="A330:C330"/>
    <mergeCell ref="A356:C356"/>
    <mergeCell ref="A357:C357"/>
    <mergeCell ref="A301:C301"/>
    <mergeCell ref="A1:C1"/>
    <mergeCell ref="A245:C245"/>
    <mergeCell ref="A246:C246"/>
    <mergeCell ref="A247:C247"/>
    <mergeCell ref="A248:C248"/>
    <mergeCell ref="A249:C249"/>
    <mergeCell ref="A250:C250"/>
    <mergeCell ref="A251:C251"/>
    <mergeCell ref="A252:C252"/>
    <mergeCell ref="A298:C298"/>
    <mergeCell ref="A299:C299"/>
  </mergeCells>
  <phoneticPr fontId="1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B1526591862734CA5C7B0F93C2B33C1" ma:contentTypeVersion="35" ma:contentTypeDescription="Create a new document." ma:contentTypeScope="" ma:versionID="d0158d062577e1c977f6c1f88ca210dd">
  <xsd:schema xmlns:xsd="http://www.w3.org/2001/XMLSchema" xmlns:xs="http://www.w3.org/2001/XMLSchema" xmlns:p="http://schemas.microsoft.com/office/2006/metadata/properties" xmlns:ns2="8528f5b9-54a9-401b-8b7c-34cc0b54fd67" xmlns:ns3="9187bf46-1b92-4d56-a2ea-dfc20d993b0a" xmlns:ns4="ca283e0b-db31-4043-a2ef-b80661bf084a" targetNamespace="http://schemas.microsoft.com/office/2006/metadata/properties" ma:root="true" ma:fieldsID="723ad17757ede662dd6c6ec5adbc5188" ns2:_="" ns3:_="" ns4:_="">
    <xsd:import namespace="8528f5b9-54a9-401b-8b7c-34cc0b54fd67"/>
    <xsd:import namespace="9187bf46-1b92-4d56-a2ea-dfc20d993b0a"/>
    <xsd:import namespace="ca283e0b-db31-4043-a2ef-b80661bf084a"/>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DCU_Activities"/>
                <xsd:element ref="ns3:_x006e_339" minOccurs="0"/>
                <xsd:element ref="ns2:SharedWithUsers" minOccurs="0"/>
                <xsd:element ref="ns2:SharedWithDetails" minOccurs="0"/>
                <xsd:element ref="ns3:hdf8167abc4047e8bcce8559545c7ed4" minOccurs="0"/>
                <xsd:element ref="ns4:TaxCatchAll" minOccurs="0"/>
                <xsd:element ref="ns3:aebd6c8d001841568c2fd97e7fd24be9" minOccurs="0"/>
                <xsd:element ref="ns3:edfb0293981b44ee900dbdd531265a85" minOccurs="0"/>
                <xsd:element ref="ns3:_x0076_cz2" minOccurs="0"/>
                <xsd:element ref="ns3:Auteur" minOccurs="0"/>
                <xsd:element ref="ns3:_x0064_j78" minOccurs="0"/>
                <xsd:element ref="ns3:kozt" minOccurs="0"/>
                <xsd:element ref="ns3:_x0065_c44"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28f5b9-54a9-401b-8b7c-34cc0b54fd6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187bf46-1b92-4d56-a2ea-dfc20d993b0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DCU_Activities" ma:index="19" ma:displayName="DCU_Activities" ma:description="Define between Toolbox - Management - Operations" ma:format="Dropdown" ma:internalName="DCU_Activities">
      <xsd:simpleType>
        <xsd:restriction base="dms:Text">
          <xsd:maxLength value="255"/>
        </xsd:restriction>
      </xsd:simpleType>
    </xsd:element>
    <xsd:element name="_x006e_339" ma:index="20" nillable="true" ma:displayName="Province" ma:internalName="_x006e_339">
      <xsd:simpleType>
        <xsd:restriction base="dms:Text"/>
      </xsd:simpleType>
    </xsd:element>
    <xsd:element name="hdf8167abc4047e8bcce8559545c7ed4" ma:index="24" nillable="true" ma:taxonomy="true" ma:internalName="hdf8167abc4047e8bcce8559545c7ed4" ma:taxonomyFieldName="Document_x0020_Type" ma:displayName="Document Type*" ma:readOnly="false" ma:default="" ma:fieldId="{1df8167a-bc40-47e8-bcce-8559545c7ed4}"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aebd6c8d001841568c2fd97e7fd24be9" ma:index="27" nillable="true" ma:taxonomy="true" ma:internalName="aebd6c8d001841568c2fd97e7fd24be9" ma:taxonomyFieldName="Topic" ma:displayName="Topic*" ma:readOnly="false" ma:default="" ma:fieldId="{aebd6c8d-0018-4156-8c2f-d97e7fd24be9}"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edfb0293981b44ee900dbdd531265a85" ma:index="29" nillable="true" ma:taxonomy="true" ma:internalName="edfb0293981b44ee900dbdd531265a85" ma:taxonomyFieldName="Geographic_x0020_Scope" ma:displayName="Geographic Scope" ma:default="" ma:fieldId="{edfb0293-981b-44ee-900d-bdd531265a85}"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_x0076_cz2" ma:index="30" nillable="true" ma:displayName="Document Sub-Type" ma:internalName="_x0076_cz2">
      <xsd:simpleType>
        <xsd:restriction base="dms:Text"/>
      </xsd:simpleType>
    </xsd:element>
    <xsd:element name="Auteur" ma:index="31" nillable="true" ma:displayName="Auteur" ma:format="Dropdown" ma:internalName="Auteur">
      <xsd:simpleType>
        <xsd:restriction base="dms:Text">
          <xsd:maxLength value="255"/>
        </xsd:restriction>
      </xsd:simpleType>
    </xsd:element>
    <xsd:element name="_x0064_j78" ma:index="32" nillable="true" ma:displayName="Auteur" ma:internalName="_x0064_j78">
      <xsd:simpleType>
        <xsd:restriction base="dms:Text"/>
      </xsd:simpleType>
    </xsd:element>
    <xsd:element name="kozt" ma:index="33" nillable="true" ma:displayName="Phase" ma:internalName="kozt">
      <xsd:simpleType>
        <xsd:restriction base="dms:Text"/>
      </xsd:simpleType>
    </xsd:element>
    <xsd:element name="_x0065_c44" ma:index="34" nillable="true" ma:displayName="DCU_Office" ma:internalName="_x0065_c44">
      <xsd:simpleType>
        <xsd:restriction base="dms:Text"/>
      </xsd:simpleType>
    </xsd:element>
    <xsd:element name="MediaServiceAutoKeyPoints" ma:index="35" nillable="true" ma:displayName="MediaServiceAutoKeyPoints" ma:hidden="true" ma:internalName="MediaServiceAutoKeyPoints" ma:readOnly="true">
      <xsd:simpleType>
        <xsd:restriction base="dms:Note"/>
      </xsd:simpleType>
    </xsd:element>
    <xsd:element name="MediaServiceKeyPoints" ma:index="36" nillable="true" ma:displayName="KeyPoints" ma:internalName="MediaServiceKeyPoints" ma:readOnly="true">
      <xsd:simpleType>
        <xsd:restriction base="dms:Note">
          <xsd:maxLength value="255"/>
        </xsd:restriction>
      </xsd:simpleType>
    </xsd:element>
    <xsd:element name="MediaLengthInSeconds" ma:index="3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f56ea09b-2c1a-4c4d-a709-546cc8f17bf1}" ma:internalName="TaxCatchAll" ma:showField="CatchAllData" ma:web="8528f5b9-54a9-401b-8b7c-34cc0b54fd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aebd6c8d001841568c2fd97e7fd24be9 xmlns="9187bf46-1b92-4d56-a2ea-dfc20d993b0a">
      <Terms xmlns="http://schemas.microsoft.com/office/infopath/2007/PartnerControls"/>
    </aebd6c8d001841568c2fd97e7fd24be9>
    <_x0065_c44 xmlns="9187bf46-1b92-4d56-a2ea-dfc20d993b0a" xsi:nil="true"/>
    <TaxCatchAll xmlns="ca283e0b-db31-4043-a2ef-b80661bf084a" xsi:nil="true"/>
    <Auteur xmlns="9187bf46-1b92-4d56-a2ea-dfc20d993b0a" xsi:nil="true"/>
    <_x0064_j78 xmlns="9187bf46-1b92-4d56-a2ea-dfc20d993b0a" xsi:nil="true"/>
    <hdf8167abc4047e8bcce8559545c7ed4 xmlns="9187bf46-1b92-4d56-a2ea-dfc20d993b0a">
      <Terms xmlns="http://schemas.microsoft.com/office/infopath/2007/PartnerControls"/>
    </hdf8167abc4047e8bcce8559545c7ed4>
    <kozt xmlns="9187bf46-1b92-4d56-a2ea-dfc20d993b0a" xsi:nil="true"/>
    <DCU_Activities xmlns="9187bf46-1b92-4d56-a2ea-dfc20d993b0a"/>
    <edfb0293981b44ee900dbdd531265a85 xmlns="9187bf46-1b92-4d56-a2ea-dfc20d993b0a">
      <Terms xmlns="http://schemas.microsoft.com/office/infopath/2007/PartnerControls"/>
    </edfb0293981b44ee900dbdd531265a85>
    <_x006e_339 xmlns="9187bf46-1b92-4d56-a2ea-dfc20d993b0a" xsi:nil="true"/>
    <_x0076_cz2 xmlns="9187bf46-1b92-4d56-a2ea-dfc20d993b0a" xsi:nil="true"/>
  </documentManagement>
</p:properties>
</file>

<file path=customXml/itemProps1.xml><?xml version="1.0" encoding="utf-8"?>
<ds:datastoreItem xmlns:ds="http://schemas.openxmlformats.org/officeDocument/2006/customXml" ds:itemID="{060DE5B4-1899-47E4-955F-913775BBFB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28f5b9-54a9-401b-8b7c-34cc0b54fd67"/>
    <ds:schemaRef ds:uri="9187bf46-1b92-4d56-a2ea-dfc20d993b0a"/>
    <ds:schemaRef ds:uri="ca283e0b-db31-4043-a2ef-b80661bf08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2A61D5-FA25-476A-9B78-40A44FB6CA7E}">
  <ds:schemaRefs>
    <ds:schemaRef ds:uri="http://schemas.microsoft.com/sharepoint/events"/>
  </ds:schemaRefs>
</ds:datastoreItem>
</file>

<file path=customXml/itemProps3.xml><?xml version="1.0" encoding="utf-8"?>
<ds:datastoreItem xmlns:ds="http://schemas.openxmlformats.org/officeDocument/2006/customXml" ds:itemID="{1B95C18F-E7ED-4F55-845A-9F58997BB2D1}">
  <ds:schemaRefs>
    <ds:schemaRef ds:uri="http://schemas.microsoft.com/sharepoint/v3/contenttype/forms"/>
  </ds:schemaRefs>
</ds:datastoreItem>
</file>

<file path=customXml/itemProps4.xml><?xml version="1.0" encoding="utf-8"?>
<ds:datastoreItem xmlns:ds="http://schemas.openxmlformats.org/officeDocument/2006/customXml" ds:itemID="{29F42431-0DB6-4EAA-A30C-47E6B19DF47F}">
  <ds:schemaRefs>
    <ds:schemaRef ds:uri="9187bf46-1b92-4d56-a2ea-dfc20d993b0a"/>
    <ds:schemaRef ds:uri="http://purl.org/dc/dcmitype/"/>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ca283e0b-db31-4043-a2ef-b80661bf084a"/>
    <ds:schemaRef ds:uri="http://schemas.microsoft.com/office/2006/documentManagement/types"/>
    <ds:schemaRef ds:uri="8528f5b9-54a9-401b-8b7c-34cc0b54fd67"/>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27</vt:i4>
      </vt:variant>
    </vt:vector>
  </HeadingPairs>
  <TitlesOfParts>
    <vt:vector size="27" baseType="lpstr">
      <vt:lpstr>RECAPITULATION</vt:lpstr>
      <vt:lpstr>COMMANDEMENT S1-S2</vt:lpstr>
      <vt:lpstr>BPU CdT S1-S2</vt:lpstr>
      <vt:lpstr>COMMANDEMENT S3-S4</vt:lpstr>
      <vt:lpstr>BPU CdT S2-S3</vt:lpstr>
      <vt:lpstr>INFANTERIE</vt:lpstr>
      <vt:lpstr>BPU INF</vt:lpstr>
      <vt:lpstr>COMPAGNIE EM SV</vt:lpstr>
      <vt:lpstr>BPU EM SV</vt:lpstr>
      <vt:lpstr>COMPAGNIE CAS</vt:lpstr>
      <vt:lpstr>BPU CAS</vt:lpstr>
      <vt:lpstr>ASS. AUTONOME INF</vt:lpstr>
      <vt:lpstr>BPU ASS AUT</vt:lpstr>
      <vt:lpstr>CANTINE</vt:lpstr>
      <vt:lpstr>BPU CANTINE</vt:lpstr>
      <vt:lpstr>TOILETTES EXT OFF</vt:lpstr>
      <vt:lpstr>TOILETTES EXT TROUPE</vt:lpstr>
      <vt:lpstr>CACHOT</vt:lpstr>
      <vt:lpstr>DISPENSAIRE</vt:lpstr>
      <vt:lpstr>BPU DISPENSAIRE</vt:lpstr>
      <vt:lpstr>SOUTE A MINUTION</vt:lpstr>
      <vt:lpstr>ROUTE</vt:lpstr>
      <vt:lpstr>BPU ROUTE</vt:lpstr>
      <vt:lpstr>ADDUCTION GENERALE</vt:lpstr>
      <vt:lpstr>BPU ADDUCTION GEN</vt:lpstr>
      <vt:lpstr>ALIMENTATION ET ECLAIRAGE EXT</vt:lpstr>
      <vt:lpstr>BPU ALIMENTATION ECLAIRAGE EXT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user</cp:lastModifiedBy>
  <cp:revision/>
  <dcterms:created xsi:type="dcterms:W3CDTF">2021-07-10T18:41:29Z</dcterms:created>
  <dcterms:modified xsi:type="dcterms:W3CDTF">2025-06-10T14:15:26Z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0x010100AB1526591862734CA5C7B0F93C2B33C1</vt:lpwstr>
  </property>
  <property fmtid="{D5CDD505-2E9C-101B-9397-08002B2CF9AE}" pid="3" name="Topic">
    <vt:lpwstr/>
  </property>
  <property fmtid="{D5CDD505-2E9C-101B-9397-08002B2CF9AE}" pid="4" name="Document Type">
    <vt:lpwstr/>
  </property>
  <property fmtid="{D5CDD505-2E9C-101B-9397-08002B2CF9AE}" pid="5" name="Geographic Scope">
    <vt:lpwstr/>
  </property>
</Properties>
</file>